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Центр\Отправка в МЭ ноябрь 2025\Финансовый план\"/>
    </mc:Choice>
  </mc:AlternateContent>
  <bookViews>
    <workbookView xWindow="0" yWindow="0" windowWidth="24270" windowHeight="10995"/>
  </bookViews>
  <sheets>
    <sheet name="Костромаэнерго" sheetId="1" r:id="rId1"/>
  </sheets>
  <definedNames>
    <definedName name="_xlnm._FilterDatabase" localSheetId="0" hidden="1">Костромаэнерго!$A$16:$U$463</definedName>
    <definedName name="_xlnm.Print_Titles" localSheetId="0">Костромаэнерго!$14:$16</definedName>
    <definedName name="_xlnm.Print_Area" localSheetId="0">Костромаэнерго!$A$1:$U$463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8" i="1" l="1"/>
  <c r="U18" i="1"/>
  <c r="T19" i="1"/>
  <c r="U19" i="1"/>
  <c r="T20" i="1"/>
  <c r="U20" i="1"/>
  <c r="T21" i="1"/>
  <c r="U21" i="1"/>
  <c r="T22" i="1"/>
  <c r="U22" i="1"/>
  <c r="T23" i="1"/>
  <c r="U23" i="1"/>
  <c r="T24" i="1"/>
  <c r="U24" i="1"/>
  <c r="T25" i="1"/>
  <c r="U25" i="1"/>
  <c r="T26" i="1"/>
  <c r="U26" i="1"/>
  <c r="T27" i="1"/>
  <c r="U27" i="1"/>
  <c r="T28" i="1"/>
  <c r="U28" i="1"/>
  <c r="T29" i="1"/>
  <c r="U29" i="1"/>
  <c r="T30" i="1"/>
  <c r="U30" i="1"/>
  <c r="T31" i="1"/>
  <c r="U31" i="1"/>
  <c r="T32" i="1"/>
  <c r="U32" i="1"/>
  <c r="T33" i="1"/>
  <c r="U33" i="1"/>
  <c r="T34" i="1"/>
  <c r="U34" i="1"/>
  <c r="T35" i="1"/>
  <c r="U35" i="1"/>
  <c r="T36" i="1"/>
  <c r="U36" i="1"/>
  <c r="T37" i="1"/>
  <c r="U37" i="1"/>
  <c r="T38" i="1"/>
  <c r="U38" i="1"/>
  <c r="T39" i="1"/>
  <c r="U39" i="1"/>
  <c r="T40" i="1"/>
  <c r="U40" i="1"/>
  <c r="T41" i="1"/>
  <c r="U41" i="1"/>
  <c r="T42" i="1"/>
  <c r="U42" i="1"/>
  <c r="T43" i="1"/>
  <c r="U43" i="1"/>
  <c r="T44" i="1"/>
  <c r="U44" i="1"/>
  <c r="T45" i="1"/>
  <c r="U45" i="1"/>
  <c r="T46" i="1"/>
  <c r="U46" i="1"/>
  <c r="T47" i="1"/>
  <c r="U47" i="1"/>
  <c r="T48" i="1"/>
  <c r="U48" i="1"/>
  <c r="T49" i="1"/>
  <c r="U49" i="1"/>
  <c r="T50" i="1"/>
  <c r="U50" i="1"/>
  <c r="T51" i="1"/>
  <c r="U51" i="1"/>
  <c r="T52" i="1"/>
  <c r="U52" i="1"/>
  <c r="T53" i="1"/>
  <c r="U53" i="1"/>
  <c r="T54" i="1"/>
  <c r="U54" i="1"/>
  <c r="T55" i="1"/>
  <c r="U55" i="1"/>
  <c r="T56" i="1"/>
  <c r="U56" i="1"/>
  <c r="T57" i="1"/>
  <c r="U57" i="1"/>
  <c r="T58" i="1"/>
  <c r="U58" i="1"/>
  <c r="T59" i="1"/>
  <c r="U59" i="1"/>
  <c r="T60" i="1"/>
  <c r="U60" i="1"/>
  <c r="T61" i="1"/>
  <c r="U61" i="1"/>
  <c r="T62" i="1"/>
  <c r="U62" i="1"/>
  <c r="T63" i="1"/>
  <c r="U63" i="1"/>
  <c r="T64" i="1"/>
  <c r="U64" i="1"/>
  <c r="T65" i="1"/>
  <c r="U65" i="1"/>
  <c r="T66" i="1"/>
  <c r="U66" i="1"/>
  <c r="T67" i="1"/>
  <c r="U67" i="1"/>
  <c r="T68" i="1"/>
  <c r="U68" i="1"/>
  <c r="T69" i="1"/>
  <c r="U69" i="1"/>
  <c r="T70" i="1"/>
  <c r="U70" i="1"/>
  <c r="T71" i="1"/>
  <c r="U71" i="1"/>
  <c r="T72" i="1"/>
  <c r="U72" i="1"/>
  <c r="T73" i="1"/>
  <c r="U73" i="1"/>
  <c r="T74" i="1"/>
  <c r="U74" i="1"/>
  <c r="T75" i="1"/>
  <c r="U75" i="1"/>
  <c r="T76" i="1"/>
  <c r="U76" i="1"/>
  <c r="T78" i="1"/>
  <c r="U78" i="1"/>
  <c r="T79" i="1"/>
  <c r="U79" i="1"/>
  <c r="T80" i="1"/>
  <c r="U80" i="1"/>
  <c r="T81" i="1"/>
  <c r="U81" i="1"/>
  <c r="T82" i="1"/>
  <c r="U82" i="1"/>
  <c r="T83" i="1"/>
  <c r="U83" i="1"/>
  <c r="T84" i="1"/>
  <c r="U84" i="1"/>
  <c r="T85" i="1"/>
  <c r="U85" i="1"/>
  <c r="T86" i="1"/>
  <c r="U86" i="1"/>
  <c r="T87" i="1"/>
  <c r="U87" i="1"/>
  <c r="T88" i="1"/>
  <c r="U88" i="1"/>
  <c r="T89" i="1"/>
  <c r="U89" i="1"/>
  <c r="T90" i="1"/>
  <c r="U90" i="1"/>
  <c r="T91" i="1"/>
  <c r="U91" i="1"/>
  <c r="T92" i="1"/>
  <c r="U92" i="1"/>
  <c r="T93" i="1"/>
  <c r="U93" i="1"/>
  <c r="T94" i="1"/>
  <c r="U94" i="1"/>
  <c r="T95" i="1"/>
  <c r="U95" i="1"/>
  <c r="T96" i="1"/>
  <c r="U96" i="1"/>
  <c r="T97" i="1"/>
  <c r="U97" i="1"/>
  <c r="T98" i="1"/>
  <c r="U98" i="1"/>
  <c r="T99" i="1"/>
  <c r="U99" i="1"/>
  <c r="T100" i="1"/>
  <c r="U100" i="1"/>
  <c r="T101" i="1"/>
  <c r="U101" i="1"/>
  <c r="T102" i="1"/>
  <c r="U102" i="1"/>
  <c r="T103" i="1"/>
  <c r="U103" i="1"/>
  <c r="T104" i="1"/>
  <c r="U104" i="1"/>
  <c r="T105" i="1"/>
  <c r="U105" i="1"/>
  <c r="T106" i="1"/>
  <c r="U106" i="1"/>
  <c r="T107" i="1"/>
  <c r="U107" i="1"/>
  <c r="T108" i="1"/>
  <c r="U108" i="1"/>
  <c r="T109" i="1"/>
  <c r="U109" i="1"/>
  <c r="T110" i="1"/>
  <c r="U110" i="1"/>
  <c r="T111" i="1"/>
  <c r="U111" i="1"/>
  <c r="T112" i="1"/>
  <c r="U112" i="1"/>
  <c r="T113" i="1"/>
  <c r="U113" i="1"/>
  <c r="T114" i="1"/>
  <c r="U114" i="1"/>
  <c r="T115" i="1"/>
  <c r="U115" i="1"/>
  <c r="T116" i="1"/>
  <c r="U116" i="1"/>
  <c r="T117" i="1"/>
  <c r="U117" i="1"/>
  <c r="T118" i="1"/>
  <c r="U118" i="1"/>
  <c r="T119" i="1"/>
  <c r="U119" i="1"/>
  <c r="T120" i="1"/>
  <c r="U120" i="1"/>
  <c r="T121" i="1"/>
  <c r="U121" i="1"/>
  <c r="T122" i="1"/>
  <c r="U122" i="1"/>
  <c r="T123" i="1"/>
  <c r="U123" i="1"/>
  <c r="T124" i="1"/>
  <c r="U124" i="1"/>
  <c r="T125" i="1"/>
  <c r="U125" i="1"/>
  <c r="T126" i="1"/>
  <c r="U126" i="1"/>
  <c r="T127" i="1"/>
  <c r="U127" i="1"/>
  <c r="T128" i="1"/>
  <c r="U128" i="1"/>
  <c r="T129" i="1"/>
  <c r="U129" i="1"/>
  <c r="T130" i="1"/>
  <c r="U130" i="1"/>
  <c r="T131" i="1"/>
  <c r="U131" i="1"/>
  <c r="T132" i="1"/>
  <c r="U132" i="1"/>
  <c r="T133" i="1"/>
  <c r="U133" i="1"/>
  <c r="T134" i="1"/>
  <c r="U134" i="1"/>
  <c r="T135" i="1"/>
  <c r="U135" i="1"/>
  <c r="T136" i="1"/>
  <c r="U136" i="1"/>
  <c r="T137" i="1"/>
  <c r="U137" i="1"/>
  <c r="T138" i="1"/>
  <c r="U138" i="1"/>
  <c r="T139" i="1"/>
  <c r="U139" i="1"/>
  <c r="T140" i="1"/>
  <c r="U140" i="1"/>
  <c r="T141" i="1"/>
  <c r="U141" i="1"/>
  <c r="T142" i="1"/>
  <c r="U142" i="1"/>
  <c r="T143" i="1"/>
  <c r="U143" i="1"/>
  <c r="T144" i="1"/>
  <c r="U144" i="1"/>
  <c r="T145" i="1"/>
  <c r="U145" i="1"/>
  <c r="T146" i="1"/>
  <c r="U146" i="1"/>
  <c r="T147" i="1"/>
  <c r="U147" i="1"/>
  <c r="T148" i="1"/>
  <c r="U148" i="1"/>
  <c r="T149" i="1"/>
  <c r="U149" i="1"/>
  <c r="T150" i="1"/>
  <c r="U150" i="1"/>
  <c r="T151" i="1"/>
  <c r="U151" i="1"/>
  <c r="T152" i="1"/>
  <c r="U152" i="1"/>
  <c r="T153" i="1"/>
  <c r="U153" i="1"/>
  <c r="T154" i="1"/>
  <c r="U154" i="1"/>
  <c r="T155" i="1"/>
  <c r="U155" i="1"/>
  <c r="T156" i="1"/>
  <c r="U156" i="1"/>
  <c r="T157" i="1"/>
  <c r="U157" i="1"/>
  <c r="T158" i="1"/>
  <c r="U158" i="1"/>
  <c r="T159" i="1"/>
  <c r="U159" i="1"/>
  <c r="T160" i="1"/>
  <c r="U160" i="1"/>
  <c r="T161" i="1"/>
  <c r="U161" i="1"/>
  <c r="T162" i="1"/>
  <c r="U162" i="1"/>
  <c r="T163" i="1"/>
  <c r="U163" i="1"/>
  <c r="T164" i="1"/>
  <c r="U164" i="1"/>
  <c r="T166" i="1"/>
  <c r="U166" i="1"/>
  <c r="T167" i="1"/>
  <c r="U167" i="1"/>
  <c r="T168" i="1"/>
  <c r="U168" i="1"/>
  <c r="T169" i="1"/>
  <c r="U169" i="1"/>
  <c r="T170" i="1"/>
  <c r="U170" i="1"/>
  <c r="T171" i="1"/>
  <c r="U171" i="1"/>
  <c r="T173" i="1"/>
  <c r="U173" i="1"/>
  <c r="T174" i="1"/>
  <c r="U174" i="1"/>
  <c r="T175" i="1"/>
  <c r="U175" i="1"/>
  <c r="T176" i="1"/>
  <c r="U176" i="1"/>
  <c r="T177" i="1"/>
  <c r="U177" i="1"/>
  <c r="T178" i="1"/>
  <c r="U178" i="1"/>
  <c r="T179" i="1"/>
  <c r="U179" i="1"/>
  <c r="T180" i="1"/>
  <c r="U180" i="1"/>
  <c r="T181" i="1"/>
  <c r="U181" i="1"/>
  <c r="T182" i="1"/>
  <c r="U182" i="1"/>
  <c r="T183" i="1"/>
  <c r="U183" i="1"/>
  <c r="T184" i="1"/>
  <c r="U184" i="1"/>
  <c r="T185" i="1"/>
  <c r="U185" i="1"/>
  <c r="T186" i="1"/>
  <c r="U186" i="1"/>
  <c r="T187" i="1"/>
  <c r="U187" i="1"/>
  <c r="T188" i="1"/>
  <c r="U188" i="1"/>
  <c r="T189" i="1"/>
  <c r="U189" i="1"/>
  <c r="T190" i="1"/>
  <c r="U190" i="1"/>
  <c r="T191" i="1"/>
  <c r="U191" i="1"/>
  <c r="T192" i="1"/>
  <c r="U192" i="1"/>
  <c r="T193" i="1"/>
  <c r="U193" i="1"/>
  <c r="T194" i="1"/>
  <c r="U194" i="1"/>
  <c r="T195" i="1"/>
  <c r="U195" i="1"/>
  <c r="T196" i="1"/>
  <c r="U196" i="1"/>
  <c r="T197" i="1"/>
  <c r="U197" i="1"/>
  <c r="T198" i="1"/>
  <c r="U198" i="1"/>
  <c r="T199" i="1"/>
  <c r="U199" i="1"/>
  <c r="T200" i="1"/>
  <c r="U200" i="1"/>
  <c r="T201" i="1"/>
  <c r="U201" i="1"/>
  <c r="T202" i="1"/>
  <c r="U202" i="1"/>
  <c r="T203" i="1"/>
  <c r="U203" i="1"/>
  <c r="T204" i="1"/>
  <c r="U204" i="1"/>
  <c r="T205" i="1"/>
  <c r="U205" i="1"/>
  <c r="T206" i="1"/>
  <c r="U206" i="1"/>
  <c r="T207" i="1"/>
  <c r="U207" i="1"/>
  <c r="T208" i="1"/>
  <c r="U208" i="1"/>
  <c r="T209" i="1"/>
  <c r="U209" i="1"/>
  <c r="T210" i="1"/>
  <c r="U210" i="1"/>
  <c r="T211" i="1"/>
  <c r="U211" i="1"/>
  <c r="T212" i="1"/>
  <c r="U212" i="1"/>
  <c r="T213" i="1"/>
  <c r="U213" i="1"/>
  <c r="T214" i="1"/>
  <c r="U214" i="1"/>
  <c r="T215" i="1"/>
  <c r="U215" i="1"/>
  <c r="T216" i="1"/>
  <c r="U216" i="1"/>
  <c r="T217" i="1"/>
  <c r="U217" i="1"/>
  <c r="T218" i="1"/>
  <c r="U218" i="1"/>
  <c r="T219" i="1"/>
  <c r="U219" i="1"/>
  <c r="T220" i="1"/>
  <c r="U220" i="1"/>
  <c r="T221" i="1"/>
  <c r="U221" i="1"/>
  <c r="T222" i="1"/>
  <c r="U222" i="1"/>
  <c r="T223" i="1"/>
  <c r="U223" i="1"/>
  <c r="T224" i="1"/>
  <c r="U224" i="1"/>
  <c r="T225" i="1"/>
  <c r="U225" i="1"/>
  <c r="T227" i="1"/>
  <c r="U227" i="1"/>
  <c r="T228" i="1"/>
  <c r="U228" i="1"/>
  <c r="T229" i="1"/>
  <c r="U229" i="1"/>
  <c r="T230" i="1"/>
  <c r="U230" i="1"/>
  <c r="T231" i="1"/>
  <c r="U231" i="1"/>
  <c r="T232" i="1"/>
  <c r="U232" i="1"/>
  <c r="T233" i="1"/>
  <c r="U233" i="1"/>
  <c r="T234" i="1"/>
  <c r="U234" i="1"/>
  <c r="T235" i="1"/>
  <c r="U235" i="1"/>
  <c r="T236" i="1"/>
  <c r="U236" i="1"/>
  <c r="T237" i="1"/>
  <c r="U237" i="1"/>
  <c r="T238" i="1"/>
  <c r="U238" i="1"/>
  <c r="T239" i="1"/>
  <c r="U239" i="1"/>
  <c r="T240" i="1"/>
  <c r="U240" i="1"/>
  <c r="T241" i="1"/>
  <c r="U241" i="1"/>
  <c r="T242" i="1"/>
  <c r="U242" i="1"/>
  <c r="T243" i="1"/>
  <c r="U243" i="1"/>
  <c r="T244" i="1"/>
  <c r="U244" i="1"/>
  <c r="T245" i="1"/>
  <c r="U245" i="1"/>
  <c r="T246" i="1"/>
  <c r="U246" i="1"/>
  <c r="T247" i="1"/>
  <c r="U247" i="1"/>
  <c r="T248" i="1"/>
  <c r="U248" i="1"/>
  <c r="T249" i="1"/>
  <c r="U249" i="1"/>
  <c r="T250" i="1"/>
  <c r="U250" i="1"/>
  <c r="T251" i="1"/>
  <c r="U251" i="1"/>
  <c r="T252" i="1"/>
  <c r="U252" i="1"/>
  <c r="T253" i="1"/>
  <c r="U253" i="1"/>
  <c r="T254" i="1"/>
  <c r="U254" i="1"/>
  <c r="T255" i="1"/>
  <c r="U255" i="1"/>
  <c r="T256" i="1"/>
  <c r="U256" i="1"/>
  <c r="T257" i="1"/>
  <c r="U257" i="1"/>
  <c r="T258" i="1"/>
  <c r="U258" i="1"/>
  <c r="T260" i="1"/>
  <c r="U260" i="1"/>
  <c r="T261" i="1"/>
  <c r="U261" i="1"/>
  <c r="T262" i="1"/>
  <c r="U262" i="1"/>
  <c r="T263" i="1"/>
  <c r="U263" i="1"/>
  <c r="T264" i="1"/>
  <c r="U264" i="1"/>
  <c r="T265" i="1"/>
  <c r="U265" i="1"/>
  <c r="T266" i="1"/>
  <c r="U266" i="1"/>
  <c r="T267" i="1"/>
  <c r="U267" i="1"/>
  <c r="T268" i="1"/>
  <c r="U268" i="1"/>
  <c r="T269" i="1"/>
  <c r="U269" i="1"/>
  <c r="T270" i="1"/>
  <c r="U270" i="1"/>
  <c r="T271" i="1"/>
  <c r="U271" i="1"/>
  <c r="T272" i="1"/>
  <c r="U272" i="1"/>
  <c r="T273" i="1"/>
  <c r="U273" i="1"/>
  <c r="T274" i="1"/>
  <c r="U274" i="1"/>
  <c r="T275" i="1"/>
  <c r="U275" i="1"/>
  <c r="T276" i="1"/>
  <c r="U276" i="1"/>
  <c r="T277" i="1"/>
  <c r="U277" i="1"/>
  <c r="T278" i="1"/>
  <c r="U278" i="1"/>
  <c r="T279" i="1"/>
  <c r="U279" i="1"/>
  <c r="T280" i="1"/>
  <c r="U280" i="1"/>
  <c r="T281" i="1"/>
  <c r="U281" i="1"/>
  <c r="T282" i="1"/>
  <c r="U282" i="1"/>
  <c r="T283" i="1"/>
  <c r="U283" i="1"/>
  <c r="T284" i="1"/>
  <c r="U284" i="1"/>
  <c r="T285" i="1"/>
  <c r="U285" i="1"/>
  <c r="T286" i="1"/>
  <c r="U286" i="1"/>
  <c r="T287" i="1"/>
  <c r="U287" i="1"/>
  <c r="T288" i="1"/>
  <c r="U288" i="1"/>
  <c r="T289" i="1"/>
  <c r="U289" i="1"/>
  <c r="T290" i="1"/>
  <c r="U290" i="1"/>
  <c r="T291" i="1"/>
  <c r="U291" i="1"/>
  <c r="T292" i="1"/>
  <c r="U292" i="1"/>
  <c r="T293" i="1"/>
  <c r="U293" i="1"/>
  <c r="T294" i="1"/>
  <c r="U294" i="1"/>
  <c r="T295" i="1"/>
  <c r="U295" i="1"/>
  <c r="T296" i="1"/>
  <c r="U296" i="1"/>
  <c r="T297" i="1"/>
  <c r="U297" i="1"/>
  <c r="T298" i="1"/>
  <c r="U298" i="1"/>
  <c r="T299" i="1"/>
  <c r="U299" i="1"/>
  <c r="T300" i="1"/>
  <c r="U300" i="1"/>
  <c r="T301" i="1"/>
  <c r="U301" i="1"/>
  <c r="T302" i="1"/>
  <c r="U302" i="1"/>
  <c r="T303" i="1"/>
  <c r="U303" i="1"/>
  <c r="T304" i="1"/>
  <c r="U304" i="1"/>
  <c r="T305" i="1"/>
  <c r="U305" i="1"/>
  <c r="T306" i="1"/>
  <c r="U306" i="1"/>
  <c r="T307" i="1"/>
  <c r="U307" i="1"/>
  <c r="T308" i="1"/>
  <c r="U308" i="1"/>
  <c r="T309" i="1"/>
  <c r="U309" i="1"/>
  <c r="T310" i="1"/>
  <c r="U310" i="1"/>
  <c r="T311" i="1"/>
  <c r="U311" i="1"/>
  <c r="T312" i="1"/>
  <c r="U312" i="1"/>
  <c r="T318" i="1"/>
  <c r="U318" i="1"/>
  <c r="T347" i="1"/>
  <c r="U347" i="1"/>
  <c r="T348" i="1"/>
  <c r="T349" i="1"/>
  <c r="T350" i="1"/>
  <c r="T351" i="1"/>
  <c r="U351" i="1"/>
  <c r="T352" i="1"/>
  <c r="U352" i="1"/>
  <c r="T353" i="1"/>
  <c r="T354" i="1"/>
  <c r="T355" i="1"/>
  <c r="T356" i="1"/>
  <c r="U356" i="1"/>
  <c r="T357" i="1"/>
  <c r="U357" i="1"/>
  <c r="T374" i="1"/>
  <c r="U374" i="1"/>
  <c r="D377" i="1"/>
  <c r="E377" i="1"/>
  <c r="F377" i="1"/>
  <c r="G377" i="1"/>
  <c r="H377" i="1"/>
  <c r="I377" i="1"/>
  <c r="J377" i="1"/>
  <c r="K377" i="1"/>
  <c r="L377" i="1"/>
  <c r="N377" i="1"/>
  <c r="P377" i="1"/>
  <c r="R377" i="1"/>
  <c r="D378" i="1"/>
  <c r="E378" i="1"/>
  <c r="F378" i="1"/>
  <c r="G378" i="1"/>
  <c r="H378" i="1"/>
  <c r="I378" i="1"/>
  <c r="J378" i="1"/>
  <c r="K378" i="1"/>
  <c r="L378" i="1"/>
  <c r="M378" i="1"/>
  <c r="N378" i="1"/>
  <c r="O378" i="1"/>
  <c r="P378" i="1"/>
  <c r="Q378" i="1"/>
  <c r="R378" i="1"/>
  <c r="S378" i="1"/>
  <c r="T378" i="1"/>
  <c r="U378" i="1"/>
  <c r="D379" i="1"/>
  <c r="E379" i="1"/>
  <c r="F379" i="1"/>
  <c r="G379" i="1"/>
  <c r="H379" i="1"/>
  <c r="I379" i="1"/>
  <c r="J379" i="1"/>
  <c r="K379" i="1"/>
  <c r="L379" i="1"/>
  <c r="M379" i="1"/>
  <c r="N379" i="1"/>
  <c r="O379" i="1"/>
  <c r="P379" i="1"/>
  <c r="Q379" i="1"/>
  <c r="R379" i="1"/>
  <c r="S379" i="1"/>
  <c r="T380" i="1"/>
  <c r="U380" i="1"/>
  <c r="T381" i="1"/>
  <c r="U381" i="1"/>
  <c r="T382" i="1"/>
  <c r="U382" i="1"/>
  <c r="T383" i="1"/>
  <c r="U383" i="1"/>
  <c r="T384" i="1"/>
  <c r="U384" i="1"/>
  <c r="T385" i="1"/>
  <c r="U385" i="1"/>
  <c r="T386" i="1"/>
  <c r="U386" i="1"/>
  <c r="T387" i="1"/>
  <c r="U387" i="1"/>
  <c r="T388" i="1"/>
  <c r="U388" i="1"/>
  <c r="T389" i="1"/>
  <c r="U389" i="1"/>
  <c r="T390" i="1"/>
  <c r="U390" i="1"/>
  <c r="T391" i="1"/>
  <c r="U391" i="1"/>
  <c r="T392" i="1"/>
  <c r="U392" i="1"/>
  <c r="T393" i="1"/>
  <c r="U393" i="1"/>
  <c r="T394" i="1"/>
  <c r="U394" i="1"/>
  <c r="T395" i="1"/>
  <c r="U395" i="1"/>
  <c r="T396" i="1"/>
  <c r="U396" i="1"/>
  <c r="T397" i="1"/>
  <c r="U397" i="1"/>
  <c r="T398" i="1"/>
  <c r="U398" i="1"/>
  <c r="T399" i="1"/>
  <c r="U399" i="1"/>
  <c r="T400" i="1"/>
  <c r="U400" i="1"/>
  <c r="T401" i="1"/>
  <c r="U401" i="1"/>
  <c r="T402" i="1"/>
  <c r="U402" i="1"/>
  <c r="T403" i="1"/>
  <c r="U403" i="1"/>
  <c r="T404" i="1"/>
  <c r="U404" i="1"/>
  <c r="T405" i="1"/>
  <c r="U405" i="1"/>
  <c r="T406" i="1"/>
  <c r="U406" i="1"/>
  <c r="T407" i="1"/>
  <c r="U407" i="1"/>
  <c r="T408" i="1"/>
  <c r="U408" i="1"/>
  <c r="T409" i="1"/>
  <c r="U409" i="1"/>
  <c r="T410" i="1"/>
  <c r="U410" i="1"/>
  <c r="T411" i="1"/>
  <c r="U411" i="1"/>
  <c r="T412" i="1"/>
  <c r="U412" i="1"/>
  <c r="T413" i="1"/>
  <c r="U413" i="1"/>
  <c r="T414" i="1"/>
  <c r="U414" i="1"/>
  <c r="T415" i="1"/>
  <c r="U415" i="1"/>
  <c r="T416" i="1"/>
  <c r="U416" i="1"/>
  <c r="T417" i="1"/>
  <c r="U417" i="1"/>
  <c r="T418" i="1"/>
  <c r="U418" i="1"/>
  <c r="T419" i="1"/>
  <c r="U419" i="1"/>
  <c r="T420" i="1"/>
  <c r="U420" i="1"/>
  <c r="T421" i="1"/>
  <c r="U421" i="1"/>
  <c r="T422" i="1"/>
  <c r="U422" i="1"/>
  <c r="T423" i="1"/>
  <c r="U423" i="1"/>
  <c r="T424" i="1"/>
  <c r="U424" i="1"/>
  <c r="T425" i="1"/>
  <c r="U425" i="1"/>
  <c r="T426" i="1"/>
  <c r="U426" i="1"/>
  <c r="T427" i="1"/>
  <c r="U427" i="1"/>
  <c r="T428" i="1"/>
  <c r="U428" i="1"/>
  <c r="T429" i="1"/>
  <c r="U429" i="1"/>
  <c r="T430" i="1"/>
  <c r="U430" i="1"/>
  <c r="T431" i="1"/>
  <c r="U431" i="1"/>
  <c r="T432" i="1"/>
  <c r="U432" i="1"/>
  <c r="T433" i="1"/>
  <c r="U433" i="1"/>
  <c r="T434" i="1"/>
  <c r="U434" i="1"/>
  <c r="T435" i="1"/>
  <c r="U435" i="1"/>
  <c r="T436" i="1"/>
  <c r="U436" i="1"/>
  <c r="T437" i="1"/>
  <c r="U437" i="1"/>
  <c r="T438" i="1"/>
  <c r="U438" i="1"/>
  <c r="T439" i="1"/>
  <c r="U439" i="1"/>
  <c r="T440" i="1"/>
  <c r="U440" i="1"/>
  <c r="T441" i="1"/>
  <c r="U441" i="1"/>
  <c r="T442" i="1"/>
  <c r="U442" i="1"/>
  <c r="T443" i="1"/>
  <c r="U443" i="1"/>
  <c r="T444" i="1"/>
  <c r="U444" i="1"/>
  <c r="T445" i="1"/>
  <c r="U445" i="1"/>
  <c r="T446" i="1"/>
  <c r="U446" i="1"/>
  <c r="T447" i="1"/>
  <c r="U447" i="1"/>
  <c r="T448" i="1"/>
  <c r="U448" i="1"/>
  <c r="T449" i="1"/>
  <c r="U449" i="1"/>
  <c r="T450" i="1"/>
  <c r="U450" i="1"/>
  <c r="T451" i="1"/>
  <c r="U451" i="1"/>
  <c r="T453" i="1"/>
  <c r="U453" i="1"/>
  <c r="T454" i="1"/>
  <c r="U454" i="1"/>
  <c r="T455" i="1"/>
  <c r="U455" i="1"/>
  <c r="T456" i="1"/>
  <c r="U456" i="1"/>
  <c r="T457" i="1"/>
  <c r="U457" i="1"/>
  <c r="T458" i="1"/>
  <c r="U458" i="1"/>
  <c r="T460" i="1"/>
  <c r="U460" i="1"/>
  <c r="T461" i="1"/>
  <c r="U461" i="1"/>
  <c r="T462" i="1"/>
  <c r="U462" i="1"/>
  <c r="T463" i="1"/>
  <c r="U463" i="1"/>
</calcChain>
</file>

<file path=xl/sharedStrings.xml><?xml version="1.0" encoding="utf-8"?>
<sst xmlns="http://schemas.openxmlformats.org/spreadsheetml/2006/main" count="5002" uniqueCount="747">
  <si>
    <t>-</t>
  </si>
  <si>
    <t>млн рублей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</si>
  <si>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</si>
  <si>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3.3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</si>
  <si>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</si>
  <si>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</si>
  <si>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</si>
  <si>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</si>
  <si>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</si>
  <si>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</si>
  <si>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x</t>
  </si>
  <si>
    <t>х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</si>
  <si>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</si>
  <si>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3.2</t>
  </si>
  <si>
    <t>прибыль от услуг по технологическому присоединению</t>
  </si>
  <si>
    <t>3.1.4</t>
  </si>
  <si>
    <t>кредитов</t>
  </si>
  <si>
    <t>3.1.3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</si>
  <si>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</si>
  <si>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3.1.1.2</t>
  </si>
  <si>
    <t>амортизации, учтенной в ценах (тарифах) на услуги по передаче электрической энергии;</t>
  </si>
  <si>
    <t>3.1.1.1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</si>
  <si>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</si>
  <si>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</si>
  <si>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</si>
  <si>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</si>
  <si>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</si>
  <si>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</si>
  <si>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</si>
  <si>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</si>
  <si>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</si>
  <si>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</si>
  <si>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</si>
  <si>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</si>
  <si>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</si>
  <si>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</si>
  <si>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</si>
  <si>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</si>
  <si>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</si>
  <si>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</si>
  <si>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</si>
  <si>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</si>
  <si>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</si>
  <si>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</si>
  <si>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Векселя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</si>
  <si>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</si>
  <si>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</si>
  <si>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</si>
  <si>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</si>
  <si>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</si>
  <si>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</si>
  <si>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</si>
  <si>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прочие</t>
  </si>
  <si>
    <t>1.4.4</t>
  </si>
  <si>
    <t>от реализации продукции и оказания услуг по регулируемым ценам (тарифам)</t>
  </si>
  <si>
    <t>1.4.3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</si>
  <si>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</si>
  <si>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</si>
  <si>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</si>
  <si>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</si>
  <si>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</si>
  <si>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</si>
  <si>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</si>
  <si>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</si>
  <si>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</si>
  <si>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</si>
  <si>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</si>
  <si>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</si>
  <si>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</si>
  <si>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</si>
  <si>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</si>
  <si>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</si>
  <si>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</si>
  <si>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</si>
  <si>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</si>
  <si>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</si>
  <si>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</si>
  <si>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</si>
  <si>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</si>
  <si>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</si>
  <si>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</si>
  <si>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1.2.3.1.3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</si>
  <si>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</si>
  <si>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</si>
  <si>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</si>
  <si>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</si>
  <si>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</si>
  <si>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</si>
  <si>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</si>
  <si>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</si>
  <si>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</si>
  <si>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</si>
  <si>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</si>
  <si>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</si>
  <si>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</si>
  <si>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</si>
  <si>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</si>
  <si>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</si>
  <si>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</si>
  <si>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</si>
  <si>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</si>
  <si>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</si>
  <si>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</si>
  <si>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</si>
  <si>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</si>
  <si>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</si>
  <si>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</si>
  <si>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</si>
  <si>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</si>
  <si>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</si>
  <si>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</si>
  <si>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</si>
  <si>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</si>
  <si>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</si>
  <si>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</si>
  <si>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</si>
  <si>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</si>
  <si>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</si>
  <si>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</si>
  <si>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</si>
  <si>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</si>
  <si>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</si>
  <si>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</si>
  <si>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</si>
  <si>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</si>
  <si>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</si>
  <si>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</si>
  <si>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</si>
  <si>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</si>
  <si>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</si>
  <si>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</si>
  <si>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</si>
  <si>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</si>
  <si>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</si>
  <si>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</si>
  <si>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</si>
  <si>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</si>
  <si>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</si>
  <si>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</si>
  <si>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</si>
  <si>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</si>
  <si>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</si>
  <si>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</si>
  <si>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</si>
  <si>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</si>
  <si>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</si>
  <si>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</si>
  <si>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</si>
  <si>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(пункт I + пункт II), в том числе:</t>
  </si>
  <si>
    <t>5</t>
  </si>
  <si>
    <t>Итого за период реализации инвестиционной программы</t>
  </si>
  <si>
    <t>Ед. изм.</t>
  </si>
  <si>
    <t>Показатель</t>
  </si>
  <si>
    <t>№ п/п</t>
  </si>
  <si>
    <t xml:space="preserve">Раздел 2. Источники финансирования инвестиционной программы субъекта электроэнергетики </t>
  </si>
  <si>
    <t>человек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</si>
  <si>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</si>
  <si>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</si>
  <si>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</si>
  <si>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</si>
  <si>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</si>
  <si>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</si>
  <si>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</si>
  <si>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 кВт⋅ч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</si>
  <si>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</si>
  <si>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</si>
  <si>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</si>
  <si>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</si>
  <si>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</si>
  <si>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</si>
  <si>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</si>
  <si>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</si>
  <si>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</si>
  <si>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</si>
  <si>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</si>
  <si>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</si>
  <si>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</si>
  <si>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</si>
  <si>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</si>
  <si>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</si>
  <si>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</si>
  <si>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</si>
  <si>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</si>
  <si>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</si>
  <si>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</si>
  <si>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</si>
  <si>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</si>
  <si>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</si>
  <si>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</si>
  <si>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</si>
  <si>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</si>
  <si>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</si>
  <si>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(пункт 1.3 - пункт 2.2.1 - пункт 2.2.2 - пункт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</si>
  <si>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</si>
  <si>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</si>
  <si>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</si>
  <si>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</si>
  <si>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</si>
  <si>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</si>
  <si>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</si>
  <si>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</si>
  <si>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</si>
  <si>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</si>
  <si>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</si>
  <si>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</si>
  <si>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</si>
  <si>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</si>
  <si>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</si>
  <si>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</si>
  <si>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</si>
  <si>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</si>
  <si>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</si>
  <si>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</si>
  <si>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</si>
  <si>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</si>
  <si>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 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</si>
  <si>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</si>
  <si>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</si>
  <si>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</si>
  <si>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</si>
  <si>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</si>
  <si>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</si>
  <si>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</si>
  <si>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</si>
  <si>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</si>
  <si>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</si>
  <si>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</si>
  <si>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</si>
  <si>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</si>
  <si>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</si>
  <si>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</si>
  <si>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</si>
  <si>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</si>
  <si>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</si>
  <si>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</si>
  <si>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</si>
  <si>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</si>
  <si>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</si>
  <si>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</si>
  <si>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</si>
  <si>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</si>
  <si>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</si>
  <si>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</si>
  <si>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</si>
  <si>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</si>
  <si>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</si>
  <si>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</si>
  <si>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</si>
  <si>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</si>
  <si>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Раздел 1.3. 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</si>
  <si>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</si>
  <si>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</si>
  <si>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</si>
  <si>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</si>
  <si>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</si>
  <si>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</si>
  <si>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</si>
  <si>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</si>
  <si>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</si>
  <si>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</si>
  <si>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</si>
  <si>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</si>
  <si>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</si>
  <si>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</si>
  <si>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</si>
  <si>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</si>
  <si>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</si>
  <si>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</si>
  <si>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</si>
  <si>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</si>
  <si>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</si>
  <si>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</si>
  <si>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</si>
  <si>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</si>
  <si>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</si>
  <si>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расчеты по обязательствам по аренде</t>
  </si>
  <si>
    <t>23.2.10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</si>
  <si>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</si>
  <si>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</si>
  <si>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</si>
  <si>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</si>
  <si>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</si>
  <si>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</si>
  <si>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</si>
  <si>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</si>
  <si>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</si>
  <si>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</si>
  <si>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</si>
  <si>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</si>
  <si>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</si>
  <si>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</si>
  <si>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</si>
  <si>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</si>
  <si>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</si>
  <si>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</si>
  <si>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</si>
  <si>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</si>
  <si>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</si>
  <si>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</si>
  <si>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</si>
  <si>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</si>
  <si>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</si>
  <si>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</si>
  <si>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</si>
  <si>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</si>
  <si>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</si>
  <si>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</si>
  <si>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</si>
  <si>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</si>
  <si>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</si>
  <si>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</si>
  <si>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</si>
  <si>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</si>
  <si>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</si>
  <si>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</si>
  <si>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</si>
  <si>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</si>
  <si>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</si>
  <si>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</si>
  <si>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</si>
  <si>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</si>
  <si>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</si>
  <si>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</si>
  <si>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</si>
  <si>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</si>
  <si>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</si>
  <si>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</si>
  <si>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</si>
  <si>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</si>
  <si>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</si>
  <si>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</si>
  <si>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</si>
  <si>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</si>
  <si>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</si>
  <si>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</si>
  <si>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</si>
  <si>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</si>
  <si>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</si>
  <si>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</si>
  <si>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</si>
  <si>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</si>
  <si>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</si>
  <si>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</si>
  <si>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</si>
  <si>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</si>
  <si>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</si>
  <si>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</si>
  <si>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</si>
  <si>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</si>
  <si>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</si>
  <si>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(пункт XVI + пункт XVII + пункт XVIII + пункт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</si>
  <si>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</si>
  <si>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</si>
  <si>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</si>
  <si>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</si>
  <si>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</si>
  <si>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</si>
  <si>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</si>
  <si>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(пункт XIV - пункт XV), в том числе: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</si>
  <si>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</si>
  <si>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</si>
  <si>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</si>
  <si>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</si>
  <si>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</si>
  <si>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Сальдо денежных средств по инвестиционным операциям всего (пункт XII - пункт XIII), всего в том числе:</t>
  </si>
  <si>
    <t>XVII</t>
  </si>
  <si>
    <t>Сальдо денежных средств по операционной деятельности (пункт X - пункт XI) всего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</si>
  <si>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</si>
  <si>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</si>
  <si>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</si>
  <si>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</si>
  <si>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</si>
  <si>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</si>
  <si>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</si>
  <si>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</si>
  <si>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</si>
  <si>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</si>
  <si>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</si>
  <si>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</si>
  <si>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</si>
  <si>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</si>
  <si>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</si>
  <si>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</si>
  <si>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</si>
  <si>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</si>
  <si>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</si>
  <si>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</si>
  <si>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</si>
  <si>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векселя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</si>
  <si>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</si>
  <si>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</si>
  <si>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</si>
  <si>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</si>
  <si>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</si>
  <si>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</si>
  <si>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</si>
  <si>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</si>
  <si>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</si>
  <si>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</si>
  <si>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</si>
  <si>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</si>
  <si>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</si>
  <si>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</si>
  <si>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</si>
  <si>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</si>
  <si>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</si>
  <si>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</si>
  <si>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</si>
  <si>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</si>
  <si>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</si>
  <si>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</si>
  <si>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</si>
  <si>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</si>
  <si>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</si>
  <si>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</si>
  <si>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</si>
  <si>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</si>
  <si>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</si>
  <si>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</si>
  <si>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</si>
  <si>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</si>
  <si>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</si>
  <si>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</si>
  <si>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</si>
  <si>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</si>
  <si>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</si>
  <si>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</si>
  <si>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</si>
  <si>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</si>
  <si>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</si>
  <si>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</si>
  <si>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</si>
  <si>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</si>
  <si>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</si>
  <si>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</si>
  <si>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</si>
  <si>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</si>
  <si>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</si>
  <si>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</si>
  <si>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</si>
  <si>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</si>
  <si>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</si>
  <si>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</si>
  <si>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</si>
  <si>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</si>
  <si>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</si>
  <si>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</si>
  <si>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</si>
  <si>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</si>
  <si>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</si>
  <si>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</si>
  <si>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</si>
  <si>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</si>
  <si>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</si>
  <si>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</si>
  <si>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</si>
  <si>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</si>
  <si>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</si>
  <si>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</si>
  <si>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</si>
  <si>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</si>
  <si>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</si>
  <si>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</si>
  <si>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</si>
  <si>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</si>
  <si>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</si>
  <si>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</si>
  <si>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</si>
  <si>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</si>
  <si>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</si>
  <si>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</si>
  <si>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</si>
  <si>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</si>
  <si>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</si>
  <si>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</si>
  <si>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</si>
  <si>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</si>
  <si>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</si>
  <si>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</si>
  <si>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</si>
  <si>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</si>
  <si>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</si>
  <si>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</si>
  <si>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</si>
  <si>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</si>
  <si>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</si>
  <si>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</si>
  <si>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</si>
  <si>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</si>
  <si>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</si>
  <si>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</si>
  <si>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</si>
  <si>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</si>
  <si>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</si>
  <si>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</si>
  <si>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</si>
  <si>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</si>
  <si>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</si>
  <si>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</si>
  <si>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</si>
  <si>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</si>
  <si>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</si>
  <si>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</si>
  <si>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</si>
  <si>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</si>
  <si>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</si>
  <si>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Раздел 1.2. Бюджет движения денежных средств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</si>
  <si>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</si>
  <si>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</si>
  <si>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</si>
  <si>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</si>
  <si>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</si>
  <si>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</si>
  <si>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</si>
  <si>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</si>
  <si>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</si>
  <si>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</si>
  <si>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(пункт V + пункт 4.2.2 + пункт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</si>
  <si>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</si>
  <si>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</si>
  <si>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</si>
  <si>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</si>
  <si>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</si>
  <si>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</si>
  <si>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</si>
  <si>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</si>
  <si>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</si>
  <si>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</si>
  <si>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</si>
  <si>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</si>
  <si>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</si>
  <si>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</si>
  <si>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</si>
  <si>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</si>
  <si>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</si>
  <si>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</si>
  <si>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</si>
  <si>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</si>
  <si>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</si>
  <si>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</si>
  <si>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</si>
  <si>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</si>
  <si>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</si>
  <si>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</si>
  <si>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</si>
  <si>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</si>
  <si>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</si>
  <si>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</si>
  <si>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</si>
  <si>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</si>
  <si>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</si>
  <si>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</si>
  <si>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</si>
  <si>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</si>
  <si>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</si>
  <si>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</si>
  <si>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</si>
  <si>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</si>
  <si>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</si>
  <si>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</si>
  <si>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</si>
  <si>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</si>
  <si>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</si>
  <si>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</si>
  <si>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</si>
  <si>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</si>
  <si>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</si>
  <si>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</si>
  <si>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</si>
  <si>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</si>
  <si>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</si>
  <si>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</si>
  <si>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</si>
  <si>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</si>
  <si>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</si>
  <si>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</si>
  <si>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</si>
  <si>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</si>
  <si>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</si>
  <si>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</si>
  <si>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</si>
  <si>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</si>
  <si>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</si>
  <si>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Прибыль (убыток) до налогообложения (пункт III + пункт IV) всего, в том числе:</t>
  </si>
  <si>
    <t>V</t>
  </si>
  <si>
    <t>расходы от переоценки финансовых активов</t>
  </si>
  <si>
    <t>4.2.6</t>
  </si>
  <si>
    <t>расходы по обесценению имущества</t>
  </si>
  <si>
    <t>4.2.5</t>
  </si>
  <si>
    <t>прочие внереализационные расходы</t>
  </si>
  <si>
    <t>4.2.4</t>
  </si>
  <si>
    <t>создание прочих оценочных резервов</t>
  </si>
  <si>
    <t>4.2.3.2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</si>
  <si>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</si>
  <si>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</si>
  <si>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</si>
  <si>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</si>
  <si>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процентные расходы по правам пользования активами</t>
  </si>
  <si>
    <t>4.2.2.1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</si>
  <si>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</si>
  <si>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</si>
  <si>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</si>
  <si>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</si>
  <si>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</si>
  <si>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</si>
  <si>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доходы от переоценки финансовых активов</t>
  </si>
  <si>
    <t>4.1.6</t>
  </si>
  <si>
    <t>доходы от восстановления обесценения имущества</t>
  </si>
  <si>
    <t>4.1.5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</si>
  <si>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</si>
  <si>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</si>
  <si>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</si>
  <si>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</si>
  <si>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</si>
  <si>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</si>
  <si>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</si>
  <si>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</si>
  <si>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</si>
  <si>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</si>
  <si>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</si>
  <si>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</si>
  <si>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(пункт 4.1 – пункт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</si>
  <si>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</si>
  <si>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</si>
  <si>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</si>
  <si>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</si>
  <si>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</si>
  <si>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</si>
  <si>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</si>
  <si>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</si>
  <si>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</si>
  <si>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3.1.2</t>
  </si>
  <si>
    <t>3.1</t>
  </si>
  <si>
    <t>Прибыль (убыток) от продаж (пункт I - пункт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</si>
  <si>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</si>
  <si>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</si>
  <si>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</si>
  <si>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</si>
  <si>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</si>
  <si>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</si>
  <si>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</si>
  <si>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</si>
  <si>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</si>
  <si>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</si>
  <si>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</si>
  <si>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</si>
  <si>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</si>
  <si>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</si>
  <si>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</si>
  <si>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</si>
  <si>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</si>
  <si>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</si>
  <si>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по капитализируемым ремонтам</t>
  </si>
  <si>
    <t>2.4.5</t>
  </si>
  <si>
    <t>Амортизация обесценения прав пользования активами</t>
  </si>
  <si>
    <t>2.4.4</t>
  </si>
  <si>
    <t>Амортизация прав пользования активами</t>
  </si>
  <si>
    <t>2.4.3</t>
  </si>
  <si>
    <t>Амортизация обесценения основных средств и нематериальных активов</t>
  </si>
  <si>
    <t>2.4.2</t>
  </si>
  <si>
    <t>Амортизация основных средств и нематериальных активов</t>
  </si>
  <si>
    <t>2.4.1</t>
  </si>
  <si>
    <t>Амортизация всего, в том числе: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</si>
  <si>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</si>
  <si>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</si>
  <si>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</si>
  <si>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</si>
  <si>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</si>
  <si>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</si>
  <si>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</si>
  <si>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</si>
  <si>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</si>
  <si>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</si>
  <si>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</si>
  <si>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</si>
  <si>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</si>
  <si>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</si>
  <si>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</si>
  <si>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</si>
  <si>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</si>
  <si>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</si>
  <si>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</si>
  <si>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</si>
  <si>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</si>
  <si>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</si>
  <si>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</si>
  <si>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</si>
  <si>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</si>
  <si>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</si>
  <si>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</si>
  <si>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 всего,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</si>
  <si>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</si>
  <si>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</si>
  <si>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</si>
  <si>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</si>
  <si>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</si>
  <si>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</si>
  <si>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</si>
  <si>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</si>
  <si>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</si>
  <si>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</si>
  <si>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</si>
  <si>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</si>
  <si>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</si>
  <si>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</si>
  <si>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</si>
  <si>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</si>
  <si>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</si>
  <si>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числе:</t>
  </si>
  <si>
    <t>Раздел 1.1. Бюджет доходов и расходов</t>
  </si>
  <si>
    <t>4.16</t>
  </si>
  <si>
    <t>4.15</t>
  </si>
  <si>
    <t>4.14</t>
  </si>
  <si>
    <t>4.13</t>
  </si>
  <si>
    <t>4.12</t>
  </si>
  <si>
    <t>4.11</t>
  </si>
  <si>
    <t>4.10</t>
  </si>
  <si>
    <t>4.9</t>
  </si>
  <si>
    <t>4.8</t>
  </si>
  <si>
    <t>4.7</t>
  </si>
  <si>
    <t>4.6</t>
  </si>
  <si>
    <t>4.5</t>
  </si>
  <si>
    <t>4.4</t>
  </si>
  <si>
    <t>4.3</t>
  </si>
  <si>
    <t>Предложение по корректировке  утвержденного плана</t>
  </si>
  <si>
    <t>План</t>
  </si>
  <si>
    <t>Утвержденный план</t>
  </si>
  <si>
    <t>Факт</t>
  </si>
  <si>
    <t>Год 2030</t>
  </si>
  <si>
    <t>Год 2029</t>
  </si>
  <si>
    <t>Год 2028</t>
  </si>
  <si>
    <t>Год 2027</t>
  </si>
  <si>
    <t>Год 2026</t>
  </si>
  <si>
    <t>Год 2025</t>
  </si>
  <si>
    <t>Год 2024</t>
  </si>
  <si>
    <t>Год 2023</t>
  </si>
  <si>
    <t>Год 2022</t>
  </si>
  <si>
    <t>Единицы измерения</t>
  </si>
  <si>
    <t>№ пункта</t>
  </si>
  <si>
    <t xml:space="preserve">Раздел 1. Финансово-экономическая модель деятельности субъекта электроэнергетики </t>
  </si>
  <si>
    <t xml:space="preserve">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</si>
  <si>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Утвержденные плановые значения показателей приведены в соответствии с Приказом Минэнерго России от 05 декабря 2024 г. №26@</t>
  </si>
  <si>
    <t>Год раскрытия информации: 2025</t>
  </si>
  <si>
    <t>Субъект Российской Федерации: Костромская область</t>
  </si>
  <si>
    <t xml:space="preserve">                                                                                                       полное наименование субъекта электроэнергетики</t>
  </si>
  <si>
    <t>Проект инвестиционной программы Публичное акционерное общество "Россети Центр"</t>
  </si>
  <si>
    <t>Форма 19. Финансовый план субъекта электроэнергетики (версия шаблона 1.0)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</si>
</sst>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%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b/>
      <sz val="16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2">
    <xf numFmtId="0" fontId="0" fillId="0" borderId="0" xfId="0"/>
    <xf numFmtId="0" fontId="2" fillId="0" borderId="0" xfId="3" applyFont="1" applyFill="1"/>
    <xf numFmtId="0" fontId="2" fillId="0" borderId="0" xfId="3" applyFont="1" applyFill="1" applyAlignment="1">
      <alignment horizontal="center" vertical="center" wrapText="1"/>
    </xf>
    <xf numFmtId="0" fontId="3" fillId="0" borderId="0" xfId="3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49" fontId="2" fillId="0" borderId="0" xfId="3" applyNumberFormat="1" applyFont="1" applyFill="1" applyAlignment="1">
      <alignment horizontal="center" vertical="center"/>
    </xf>
    <xf numFmtId="4" fontId="2" fillId="0" borderId="0" xfId="3" applyNumberFormat="1" applyFont="1" applyFill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center" vertical="center"/>
    </xf>
    <xf numFmtId="4" fontId="2" fillId="0" borderId="2" xfId="3" applyNumberFormat="1" applyFont="1" applyFill="1" applyBorder="1" applyAlignment="1">
      <alignment horizontal="center" vertical="center"/>
    </xf>
    <xf numFmtId="4" fontId="2" fillId="0" borderId="3" xfId="3" applyNumberFormat="1" applyFont="1" applyFill="1" applyBorder="1" applyAlignment="1">
      <alignment horizontal="center" vertical="center"/>
    </xf>
    <xf numFmtId="4" fontId="2" fillId="0" borderId="3" xfId="3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 indent="1"/>
    </xf>
    <xf numFmtId="49" fontId="2" fillId="0" borderId="2" xfId="3" applyNumberFormat="1" applyFont="1" applyFill="1" applyBorder="1" applyAlignment="1">
      <alignment horizontal="center" vertical="center"/>
    </xf>
    <xf numFmtId="4" fontId="2" fillId="0" borderId="4" xfId="3" applyNumberFormat="1" applyFont="1" applyFill="1" applyBorder="1" applyAlignment="1">
      <alignment horizontal="center" vertical="center"/>
    </xf>
    <xf numFmtId="4" fontId="2" fillId="0" borderId="5" xfId="3" applyNumberFormat="1" applyFont="1" applyFill="1" applyBorder="1" applyAlignment="1">
      <alignment horizontal="center" vertical="center"/>
    </xf>
    <xf numFmtId="4" fontId="2" fillId="0" borderId="6" xfId="3" applyNumberFormat="1" applyFont="1" applyFill="1" applyBorder="1" applyAlignment="1">
      <alignment horizontal="center" vertical="center"/>
    </xf>
    <xf numFmtId="4" fontId="2" fillId="0" borderId="6" xfId="3" applyNumberFormat="1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wrapText="1" indent="3"/>
    </xf>
    <xf numFmtId="49" fontId="2" fillId="0" borderId="5" xfId="3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0" fontId="2" fillId="0" borderId="4" xfId="3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 indent="1"/>
    </xf>
    <xf numFmtId="0" fontId="2" fillId="0" borderId="6" xfId="3" applyFont="1" applyFill="1" applyBorder="1" applyAlignment="1">
      <alignment horizontal="left" vertical="center" wrapText="1" indent="5"/>
    </xf>
    <xf numFmtId="4" fontId="4" fillId="0" borderId="7" xfId="0" applyNumberFormat="1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/>
    </xf>
    <xf numFmtId="4" fontId="4" fillId="0" borderId="9" xfId="0" applyNumberFormat="1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4" xfId="3" applyNumberFormat="1" applyFont="1" applyFill="1" applyBorder="1" applyAlignment="1">
      <alignment horizontal="center" vertical="center" wrapText="1"/>
    </xf>
    <xf numFmtId="4" fontId="2" fillId="0" borderId="5" xfId="3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left" vertical="center" wrapText="1" indent="2"/>
    </xf>
    <xf numFmtId="0" fontId="2" fillId="0" borderId="6" xfId="3" applyFont="1" applyFill="1" applyBorder="1" applyAlignment="1">
      <alignment horizontal="left" vertical="center" indent="7"/>
    </xf>
    <xf numFmtId="0" fontId="2" fillId="0" borderId="6" xfId="0" applyFont="1" applyFill="1" applyBorder="1" applyAlignment="1">
      <alignment horizontal="left" vertical="center" wrapText="1" indent="7"/>
    </xf>
    <xf numFmtId="4" fontId="2" fillId="0" borderId="7" xfId="3" applyNumberFormat="1" applyFont="1" applyFill="1" applyBorder="1" applyAlignment="1">
      <alignment horizontal="center" vertical="center" wrapText="1"/>
    </xf>
    <xf numFmtId="4" fontId="2" fillId="0" borderId="8" xfId="3" applyNumberFormat="1" applyFont="1" applyFill="1" applyBorder="1" applyAlignment="1">
      <alignment horizontal="center" vertical="center" wrapText="1"/>
    </xf>
    <xf numFmtId="4" fontId="2" fillId="0" borderId="9" xfId="3" applyNumberFormat="1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/>
    </xf>
    <xf numFmtId="0" fontId="5" fillId="0" borderId="0" xfId="3" applyFont="1" applyFill="1"/>
    <xf numFmtId="0" fontId="6" fillId="0" borderId="1" xfId="3" applyFont="1" applyFill="1" applyBorder="1" applyAlignment="1">
      <alignment horizontal="center" vertical="center" wrapText="1"/>
    </xf>
    <xf numFmtId="49" fontId="6" fillId="0" borderId="2" xfId="3" applyNumberFormat="1" applyFont="1" applyFill="1" applyBorder="1" applyAlignment="1">
      <alignment horizontal="center" vertical="center"/>
    </xf>
    <xf numFmtId="49" fontId="6" fillId="0" borderId="3" xfId="3" applyNumberFormat="1" applyFont="1" applyFill="1" applyBorder="1" applyAlignment="1">
      <alignment horizontal="center" vertical="center" wrapText="1"/>
    </xf>
    <xf numFmtId="2" fontId="6" fillId="0" borderId="2" xfId="3" applyNumberFormat="1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5" fillId="0" borderId="6" xfId="3" applyFont="1" applyFill="1" applyBorder="1" applyAlignment="1">
      <alignment horizontal="center" vertical="center" wrapText="1"/>
    </xf>
    <xf numFmtId="0" fontId="6" fillId="0" borderId="9" xfId="3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4" fontId="2" fillId="0" borderId="3" xfId="1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3" applyFont="1" applyFill="1" applyBorder="1" applyAlignment="1">
      <alignment horizontal="left" vertical="center" indent="5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2" fillId="0" borderId="0" xfId="3" applyFont="1" applyFill="1" applyAlignment="1">
      <alignment vertical="center"/>
    </xf>
    <xf numFmtId="10" fontId="4" fillId="0" borderId="1" xfId="2" applyNumberFormat="1" applyFont="1" applyFill="1" applyBorder="1" applyAlignment="1">
      <alignment horizontal="center" vertical="center"/>
    </xf>
    <xf numFmtId="10" fontId="4" fillId="0" borderId="2" xfId="2" applyNumberFormat="1" applyFont="1" applyFill="1" applyBorder="1" applyAlignment="1">
      <alignment horizontal="center" vertical="center"/>
    </xf>
    <xf numFmtId="165" fontId="4" fillId="0" borderId="3" xfId="2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left" vertical="center" indent="5"/>
    </xf>
    <xf numFmtId="10" fontId="4" fillId="0" borderId="4" xfId="2" applyNumberFormat="1" applyFont="1" applyFill="1" applyBorder="1" applyAlignment="1">
      <alignment horizontal="center" vertical="center"/>
    </xf>
    <xf numFmtId="10" fontId="4" fillId="0" borderId="5" xfId="2" applyNumberFormat="1" applyFont="1" applyFill="1" applyBorder="1" applyAlignment="1">
      <alignment horizontal="center" vertical="center"/>
    </xf>
    <xf numFmtId="165" fontId="4" fillId="0" borderId="6" xfId="2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3"/>
    </xf>
    <xf numFmtId="10" fontId="4" fillId="0" borderId="6" xfId="2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0" fontId="2" fillId="0" borderId="21" xfId="3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vertical="center" wrapText="1"/>
    </xf>
    <xf numFmtId="49" fontId="2" fillId="0" borderId="22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1"/>
    </xf>
    <xf numFmtId="0" fontId="2" fillId="0" borderId="6" xfId="3" applyFont="1" applyFill="1" applyBorder="1" applyAlignment="1">
      <alignment horizontal="left" vertical="center" wrapText="1" indent="1"/>
    </xf>
    <xf numFmtId="0" fontId="2" fillId="0" borderId="3" xfId="3" applyFont="1" applyFill="1" applyBorder="1" applyAlignment="1">
      <alignment horizontal="left" vertical="center" indent="3"/>
    </xf>
    <xf numFmtId="0" fontId="2" fillId="0" borderId="9" xfId="0" applyFont="1" applyFill="1" applyBorder="1" applyAlignment="1">
      <alignment horizontal="left" vertical="center" wrapText="1" indent="1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0" fontId="5" fillId="0" borderId="0" xfId="3" applyFont="1" applyFill="1" applyAlignment="1">
      <alignment vertical="center"/>
    </xf>
    <xf numFmtId="49" fontId="6" fillId="0" borderId="2" xfId="3" applyNumberFormat="1" applyFont="1" applyFill="1" applyBorder="1" applyAlignment="1">
      <alignment horizontal="center" vertical="center" wrapText="1"/>
    </xf>
    <xf numFmtId="4" fontId="2" fillId="0" borderId="0" xfId="3" applyNumberFormat="1" applyFont="1" applyFill="1"/>
    <xf numFmtId="0" fontId="12" fillId="0" borderId="0" xfId="0" applyFont="1" applyFill="1" applyAlignment="1">
      <alignment horizontal="justify" vertical="center"/>
    </xf>
    <xf numFmtId="0" fontId="6" fillId="0" borderId="9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horizontal="left" vertical="center" wrapText="1"/>
    </xf>
    <xf numFmtId="0" fontId="2" fillId="0" borderId="9" xfId="3" applyFont="1" applyFill="1" applyBorder="1" applyAlignment="1">
      <alignment horizontal="left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49" fontId="6" fillId="0" borderId="8" xfId="3" applyNumberFormat="1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4" fillId="0" borderId="0" xfId="3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top"/>
    </xf>
    <xf numFmtId="0" fontId="10" fillId="0" borderId="0" xfId="0" applyFont="1" applyFill="1" applyAlignment="1">
      <alignment horizontal="center" vertical="top" wrapText="1"/>
    </xf>
    <xf numFmtId="0" fontId="9" fillId="0" borderId="0" xfId="3" applyFont="1" applyFill="1" applyAlignment="1">
      <alignment horizontal="center" vertical="center" wrapText="1"/>
    </xf>
    <xf numFmtId="0" fontId="5" fillId="0" borderId="17" xfId="3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3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49" fontId="8" fillId="0" borderId="20" xfId="3" applyNumberFormat="1" applyFont="1" applyFill="1" applyBorder="1" applyAlignment="1">
      <alignment horizontal="center" vertical="center"/>
    </xf>
    <xf numFmtId="49" fontId="8" fillId="0" borderId="19" xfId="3" applyNumberFormat="1" applyFont="1" applyFill="1" applyBorder="1" applyAlignment="1">
      <alignment horizontal="center" vertical="center"/>
    </xf>
    <xf numFmtId="49" fontId="8" fillId="0" borderId="18" xfId="3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9"/>
  <sheetViews>
    <sheetView tabSelected="1" view="pageBreakPreview" zoomScale="55" zoomScaleNormal="100" zoomScaleSheetLayoutView="55" workbookViewId="0">
      <selection activeCell="A14" sqref="A14:A15"/>
    </sheetView>
  </sheetViews>
  <sheetFormatPr defaultColWidth="10.28515625" defaultRowHeight="15.75" x14ac:dyDescent="0.25"/>
  <cols>
    <col min="1" max="1" width="10.140625" style="5" customWidth="1"/>
    <col min="2" max="2" width="94.5703125" style="4" customWidth="1"/>
    <col min="3" max="3" width="15.7109375" style="2" customWidth="1"/>
    <col min="4" max="4" width="24.28515625" style="3" customWidth="1"/>
    <col min="5" max="6" width="24.28515625" style="2" customWidth="1"/>
    <col min="7" max="21" width="24.28515625" style="1" customWidth="1"/>
    <col min="22" max="16384" width="10.28515625" style="1"/>
  </cols>
  <sheetData>
    <row r="1" spans="1:21" ht="15.6" customHeight="1" x14ac:dyDescent="0.25">
      <c r="A1" s="118" t="s">
        <v>746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</row>
    <row r="2" spans="1:21" ht="15.6" customHeight="1" x14ac:dyDescent="0.25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</row>
    <row r="4" spans="1:21" ht="21.75" customHeight="1" x14ac:dyDescent="0.25">
      <c r="A4" s="119" t="s">
        <v>745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</row>
    <row r="5" spans="1:21" x14ac:dyDescent="0.25">
      <c r="A5" s="120" t="s">
        <v>744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</row>
    <row r="6" spans="1:21" ht="24" customHeight="1" x14ac:dyDescent="0.25">
      <c r="A6" s="119" t="s">
        <v>743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</row>
    <row r="7" spans="1:21" ht="21.75" customHeight="1" x14ac:dyDescent="0.25">
      <c r="A7" s="119" t="s">
        <v>742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</row>
    <row r="8" spans="1:21" ht="18.75" x14ac:dyDescent="0.25">
      <c r="B8" s="101"/>
    </row>
    <row r="9" spans="1:21" ht="24" customHeight="1" x14ac:dyDescent="0.25">
      <c r="A9" s="117" t="s">
        <v>741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</row>
    <row r="10" spans="1:21" ht="12.6" customHeight="1" x14ac:dyDescent="0.25">
      <c r="A10" s="121" t="s">
        <v>740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</row>
    <row r="11" spans="1:21" x14ac:dyDescent="0.25">
      <c r="A11" s="1"/>
      <c r="B11" s="1"/>
      <c r="C11" s="1"/>
      <c r="D11" s="1"/>
      <c r="E11" s="1"/>
      <c r="F11" s="1"/>
    </row>
    <row r="12" spans="1:21" x14ac:dyDescent="0.25">
      <c r="A12" s="1"/>
      <c r="B12" s="1"/>
      <c r="C12" s="1"/>
      <c r="D12" s="100"/>
      <c r="E12" s="1"/>
      <c r="F12" s="1"/>
    </row>
    <row r="13" spans="1:21" ht="18.75" customHeight="1" thickBot="1" x14ac:dyDescent="0.3">
      <c r="A13" s="122" t="s">
        <v>739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</row>
    <row r="14" spans="1:21" ht="30.75" customHeight="1" x14ac:dyDescent="0.25">
      <c r="A14" s="110" t="s">
        <v>738</v>
      </c>
      <c r="B14" s="102" t="s">
        <v>152</v>
      </c>
      <c r="C14" s="113" t="s">
        <v>737</v>
      </c>
      <c r="D14" s="61" t="s">
        <v>736</v>
      </c>
      <c r="E14" s="60" t="s">
        <v>735</v>
      </c>
      <c r="F14" s="102" t="s">
        <v>734</v>
      </c>
      <c r="G14" s="102"/>
      <c r="H14" s="103" t="s">
        <v>733</v>
      </c>
      <c r="I14" s="103"/>
      <c r="J14" s="102" t="s">
        <v>732</v>
      </c>
      <c r="K14" s="102"/>
      <c r="L14" s="103" t="s">
        <v>731</v>
      </c>
      <c r="M14" s="103"/>
      <c r="N14" s="104" t="s">
        <v>730</v>
      </c>
      <c r="O14" s="105"/>
      <c r="P14" s="104" t="s">
        <v>729</v>
      </c>
      <c r="Q14" s="105"/>
      <c r="R14" s="104" t="s">
        <v>728</v>
      </c>
      <c r="S14" s="105"/>
      <c r="T14" s="115" t="s">
        <v>150</v>
      </c>
      <c r="U14" s="116"/>
    </row>
    <row r="15" spans="1:21" ht="71.25" customHeight="1" x14ac:dyDescent="0.25">
      <c r="A15" s="111"/>
      <c r="B15" s="112"/>
      <c r="C15" s="114"/>
      <c r="D15" s="58" t="s">
        <v>727</v>
      </c>
      <c r="E15" s="59" t="s">
        <v>727</v>
      </c>
      <c r="F15" s="59" t="s">
        <v>726</v>
      </c>
      <c r="G15" s="59" t="s">
        <v>727</v>
      </c>
      <c r="H15" s="59" t="s">
        <v>726</v>
      </c>
      <c r="I15" s="59" t="s">
        <v>724</v>
      </c>
      <c r="J15" s="59" t="s">
        <v>726</v>
      </c>
      <c r="K15" s="59" t="s">
        <v>724</v>
      </c>
      <c r="L15" s="59" t="s">
        <v>726</v>
      </c>
      <c r="M15" s="59" t="s">
        <v>724</v>
      </c>
      <c r="N15" s="59" t="s">
        <v>726</v>
      </c>
      <c r="O15" s="59" t="s">
        <v>724</v>
      </c>
      <c r="P15" s="59" t="s">
        <v>725</v>
      </c>
      <c r="Q15" s="59" t="s">
        <v>724</v>
      </c>
      <c r="R15" s="59" t="s">
        <v>725</v>
      </c>
      <c r="S15" s="59" t="s">
        <v>724</v>
      </c>
      <c r="T15" s="58" t="s">
        <v>725</v>
      </c>
      <c r="U15" s="57" t="s">
        <v>724</v>
      </c>
    </row>
    <row r="16" spans="1:21" s="98" customFormat="1" ht="16.5" thickBot="1" x14ac:dyDescent="0.3">
      <c r="A16" s="53">
        <v>1</v>
      </c>
      <c r="B16" s="56">
        <v>2</v>
      </c>
      <c r="C16" s="52">
        <v>3</v>
      </c>
      <c r="D16" s="99" t="s">
        <v>620</v>
      </c>
      <c r="E16" s="54" t="s">
        <v>604</v>
      </c>
      <c r="F16" s="54" t="s">
        <v>723</v>
      </c>
      <c r="G16" s="54" t="s">
        <v>722</v>
      </c>
      <c r="H16" s="54" t="s">
        <v>721</v>
      </c>
      <c r="I16" s="54" t="s">
        <v>720</v>
      </c>
      <c r="J16" s="54" t="s">
        <v>719</v>
      </c>
      <c r="K16" s="54" t="s">
        <v>718</v>
      </c>
      <c r="L16" s="54" t="s">
        <v>717</v>
      </c>
      <c r="M16" s="54" t="s">
        <v>716</v>
      </c>
      <c r="N16" s="54" t="s">
        <v>715</v>
      </c>
      <c r="O16" s="54" t="s">
        <v>714</v>
      </c>
      <c r="P16" s="54" t="s">
        <v>713</v>
      </c>
      <c r="Q16" s="54" t="s">
        <v>712</v>
      </c>
      <c r="R16" s="54" t="s">
        <v>711</v>
      </c>
      <c r="S16" s="54" t="s">
        <v>710</v>
      </c>
      <c r="T16" s="53" t="s">
        <v>149</v>
      </c>
      <c r="U16" s="52">
        <v>6</v>
      </c>
    </row>
    <row r="17" spans="1:21" s="73" customFormat="1" ht="16.5" thickBot="1" x14ac:dyDescent="0.3">
      <c r="A17" s="129" t="s">
        <v>709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1"/>
    </row>
    <row r="18" spans="1:21" s="73" customFormat="1" x14ac:dyDescent="0.25">
      <c r="A18" s="33" t="s">
        <v>147</v>
      </c>
      <c r="B18" s="32" t="s">
        <v>708</v>
      </c>
      <c r="C18" s="50" t="s">
        <v>1</v>
      </c>
      <c r="D18" s="97">
        <v>5850.3030134500004</v>
      </c>
      <c r="E18" s="97">
        <v>6552.1764063899991</v>
      </c>
      <c r="F18" s="97">
        <v>6824.93666367488</v>
      </c>
      <c r="G18" s="97">
        <v>6910.29115244288</v>
      </c>
      <c r="H18" s="97">
        <v>7296.1878075238919</v>
      </c>
      <c r="I18" s="97">
        <v>7730.6728388526644</v>
      </c>
      <c r="J18" s="97">
        <v>7670.6788620799416</v>
      </c>
      <c r="K18" s="97">
        <v>8548.086531388959</v>
      </c>
      <c r="L18" s="97">
        <v>8142.6648881067458</v>
      </c>
      <c r="M18" s="97">
        <v>8938.3530212384576</v>
      </c>
      <c r="N18" s="97">
        <v>8576.7974964835539</v>
      </c>
      <c r="O18" s="97">
        <v>9380.5626906307534</v>
      </c>
      <c r="P18" s="97">
        <v>9897.6442800405621</v>
      </c>
      <c r="Q18" s="97" t="s">
        <v>0</v>
      </c>
      <c r="R18" s="97">
        <v>10447.379078245971</v>
      </c>
      <c r="S18" s="97" t="s">
        <v>0</v>
      </c>
      <c r="T18" s="29">
        <f t="shared" ref="T18:T49" si="0">IFERROR(H18+J18+L18+N18+P18+R18+0+0,"-")</f>
        <v>52031.352412480664</v>
      </c>
      <c r="U18" s="28">
        <f t="shared" ref="U18:U49" si="1">IFERROR(I18+K18+M18+O18,"-")</f>
        <v>34597.675082110836</v>
      </c>
    </row>
    <row r="19" spans="1:21" s="73" customFormat="1" x14ac:dyDescent="0.25">
      <c r="A19" s="41" t="s">
        <v>145</v>
      </c>
      <c r="B19" s="91" t="s">
        <v>502</v>
      </c>
      <c r="C19" s="19" t="s">
        <v>1</v>
      </c>
      <c r="D19" s="40" t="s">
        <v>0</v>
      </c>
      <c r="E19" s="40" t="s">
        <v>0</v>
      </c>
      <c r="F19" s="40" t="s">
        <v>0</v>
      </c>
      <c r="G19" s="40" t="s">
        <v>0</v>
      </c>
      <c r="H19" s="40" t="s">
        <v>0</v>
      </c>
      <c r="I19" s="40" t="s">
        <v>0</v>
      </c>
      <c r="J19" s="40" t="s">
        <v>0</v>
      </c>
      <c r="K19" s="40" t="s">
        <v>0</v>
      </c>
      <c r="L19" s="40" t="s">
        <v>0</v>
      </c>
      <c r="M19" s="40" t="s">
        <v>0</v>
      </c>
      <c r="N19" s="40" t="s">
        <v>0</v>
      </c>
      <c r="O19" s="40" t="s">
        <v>0</v>
      </c>
      <c r="P19" s="40" t="s">
        <v>0</v>
      </c>
      <c r="Q19" s="40" t="s">
        <v>0</v>
      </c>
      <c r="R19" s="40" t="s">
        <v>0</v>
      </c>
      <c r="S19" s="40" t="s">
        <v>0</v>
      </c>
      <c r="T19" s="23" t="str">
        <f t="shared" si="0"/>
        <v>-</v>
      </c>
      <c r="U19" s="22" t="str">
        <f t="shared" si="1"/>
        <v>-</v>
      </c>
    </row>
    <row r="20" spans="1:21" s="73" customFormat="1" ht="31.5" x14ac:dyDescent="0.25">
      <c r="A20" s="41" t="s">
        <v>143</v>
      </c>
      <c r="B20" s="92" t="s">
        <v>84</v>
      </c>
      <c r="C20" s="19" t="s">
        <v>1</v>
      </c>
      <c r="D20" s="40" t="s">
        <v>0</v>
      </c>
      <c r="E20" s="40" t="s">
        <v>0</v>
      </c>
      <c r="F20" s="40" t="s">
        <v>0</v>
      </c>
      <c r="G20" s="40" t="s">
        <v>0</v>
      </c>
      <c r="H20" s="40" t="s">
        <v>0</v>
      </c>
      <c r="I20" s="40" t="s">
        <v>0</v>
      </c>
      <c r="J20" s="40" t="s">
        <v>0</v>
      </c>
      <c r="K20" s="40" t="s">
        <v>0</v>
      </c>
      <c r="L20" s="40" t="s">
        <v>0</v>
      </c>
      <c r="M20" s="40" t="s">
        <v>0</v>
      </c>
      <c r="N20" s="40" t="s">
        <v>0</v>
      </c>
      <c r="O20" s="40" t="s">
        <v>0</v>
      </c>
      <c r="P20" s="40" t="s">
        <v>0</v>
      </c>
      <c r="Q20" s="40" t="s">
        <v>0</v>
      </c>
      <c r="R20" s="40" t="s">
        <v>0</v>
      </c>
      <c r="S20" s="40" t="s">
        <v>0</v>
      </c>
      <c r="T20" s="23" t="str">
        <f t="shared" si="0"/>
        <v>-</v>
      </c>
      <c r="U20" s="22" t="str">
        <f t="shared" si="1"/>
        <v>-</v>
      </c>
    </row>
    <row r="21" spans="1:21" s="73" customFormat="1" ht="31.5" x14ac:dyDescent="0.25">
      <c r="A21" s="41" t="s">
        <v>114</v>
      </c>
      <c r="B21" s="92" t="s">
        <v>82</v>
      </c>
      <c r="C21" s="19" t="s">
        <v>1</v>
      </c>
      <c r="D21" s="40" t="s">
        <v>0</v>
      </c>
      <c r="E21" s="40" t="s">
        <v>0</v>
      </c>
      <c r="F21" s="40" t="s">
        <v>0</v>
      </c>
      <c r="G21" s="40" t="s">
        <v>0</v>
      </c>
      <c r="H21" s="40" t="s">
        <v>0</v>
      </c>
      <c r="I21" s="40" t="s">
        <v>0</v>
      </c>
      <c r="J21" s="40" t="s">
        <v>0</v>
      </c>
      <c r="K21" s="40" t="s">
        <v>0</v>
      </c>
      <c r="L21" s="40" t="s">
        <v>0</v>
      </c>
      <c r="M21" s="40" t="s">
        <v>0</v>
      </c>
      <c r="N21" s="40" t="s">
        <v>0</v>
      </c>
      <c r="O21" s="40" t="s">
        <v>0</v>
      </c>
      <c r="P21" s="40" t="s">
        <v>0</v>
      </c>
      <c r="Q21" s="40" t="s">
        <v>0</v>
      </c>
      <c r="R21" s="40" t="s">
        <v>0</v>
      </c>
      <c r="S21" s="40" t="s">
        <v>0</v>
      </c>
      <c r="T21" s="23" t="str">
        <f t="shared" si="0"/>
        <v>-</v>
      </c>
      <c r="U21" s="22" t="str">
        <f t="shared" si="1"/>
        <v>-</v>
      </c>
    </row>
    <row r="22" spans="1:21" s="73" customFormat="1" ht="31.5" x14ac:dyDescent="0.25">
      <c r="A22" s="41" t="s">
        <v>109</v>
      </c>
      <c r="B22" s="92" t="s">
        <v>80</v>
      </c>
      <c r="C22" s="19" t="s">
        <v>1</v>
      </c>
      <c r="D22" s="40" t="s">
        <v>0</v>
      </c>
      <c r="E22" s="40" t="s">
        <v>0</v>
      </c>
      <c r="F22" s="40" t="s">
        <v>0</v>
      </c>
      <c r="G22" s="40" t="s">
        <v>0</v>
      </c>
      <c r="H22" s="40" t="s">
        <v>0</v>
      </c>
      <c r="I22" s="40" t="s">
        <v>0</v>
      </c>
      <c r="J22" s="40" t="s">
        <v>0</v>
      </c>
      <c r="K22" s="40" t="s">
        <v>0</v>
      </c>
      <c r="L22" s="40" t="s">
        <v>0</v>
      </c>
      <c r="M22" s="40" t="s">
        <v>0</v>
      </c>
      <c r="N22" s="40" t="s">
        <v>0</v>
      </c>
      <c r="O22" s="40" t="s">
        <v>0</v>
      </c>
      <c r="P22" s="40" t="s">
        <v>0</v>
      </c>
      <c r="Q22" s="40" t="s">
        <v>0</v>
      </c>
      <c r="R22" s="40" t="s">
        <v>0</v>
      </c>
      <c r="S22" s="40" t="s">
        <v>0</v>
      </c>
      <c r="T22" s="23" t="str">
        <f t="shared" si="0"/>
        <v>-</v>
      </c>
      <c r="U22" s="22" t="str">
        <f t="shared" si="1"/>
        <v>-</v>
      </c>
    </row>
    <row r="23" spans="1:21" s="73" customFormat="1" x14ac:dyDescent="0.25">
      <c r="A23" s="41" t="s">
        <v>107</v>
      </c>
      <c r="B23" s="91" t="s">
        <v>497</v>
      </c>
      <c r="C23" s="19" t="s">
        <v>1</v>
      </c>
      <c r="D23" s="40" t="s">
        <v>0</v>
      </c>
      <c r="E23" s="40" t="s">
        <v>0</v>
      </c>
      <c r="F23" s="40" t="s">
        <v>0</v>
      </c>
      <c r="G23" s="40" t="s">
        <v>0</v>
      </c>
      <c r="H23" s="40" t="s">
        <v>0</v>
      </c>
      <c r="I23" s="40" t="s">
        <v>0</v>
      </c>
      <c r="J23" s="40" t="s">
        <v>0</v>
      </c>
      <c r="K23" s="40" t="s">
        <v>0</v>
      </c>
      <c r="L23" s="40" t="s">
        <v>0</v>
      </c>
      <c r="M23" s="40" t="s">
        <v>0</v>
      </c>
      <c r="N23" s="40" t="s">
        <v>0</v>
      </c>
      <c r="O23" s="40" t="s">
        <v>0</v>
      </c>
      <c r="P23" s="40" t="s">
        <v>0</v>
      </c>
      <c r="Q23" s="40" t="s">
        <v>0</v>
      </c>
      <c r="R23" s="40" t="s">
        <v>0</v>
      </c>
      <c r="S23" s="40" t="s">
        <v>0</v>
      </c>
      <c r="T23" s="23" t="str">
        <f t="shared" si="0"/>
        <v>-</v>
      </c>
      <c r="U23" s="22" t="str">
        <f t="shared" si="1"/>
        <v>-</v>
      </c>
    </row>
    <row r="24" spans="1:21" s="73" customFormat="1" x14ac:dyDescent="0.25">
      <c r="A24" s="41" t="s">
        <v>63</v>
      </c>
      <c r="B24" s="91" t="s">
        <v>495</v>
      </c>
      <c r="C24" s="19" t="s">
        <v>1</v>
      </c>
      <c r="D24" s="40">
        <v>5616.9074277499994</v>
      </c>
      <c r="E24" s="40">
        <v>6021.4385921299991</v>
      </c>
      <c r="F24" s="40">
        <v>6240.571986119995</v>
      </c>
      <c r="G24" s="40">
        <v>6320.8648802428806</v>
      </c>
      <c r="H24" s="40">
        <v>6672.0741497991157</v>
      </c>
      <c r="I24" s="40">
        <v>7050.3346710002543</v>
      </c>
      <c r="J24" s="40">
        <v>7049.0858460206491</v>
      </c>
      <c r="K24" s="40">
        <v>7805.6277797284301</v>
      </c>
      <c r="L24" s="40">
        <v>7396.6320813159809</v>
      </c>
      <c r="M24" s="40">
        <v>8284.0916379402752</v>
      </c>
      <c r="N24" s="40">
        <v>7706.0345571027901</v>
      </c>
      <c r="O24" s="40">
        <v>8704.9922469258017</v>
      </c>
      <c r="P24" s="40">
        <v>9143.7238561708618</v>
      </c>
      <c r="Q24" s="40" t="s">
        <v>0</v>
      </c>
      <c r="R24" s="40">
        <v>9604.5675385218728</v>
      </c>
      <c r="S24" s="40" t="s">
        <v>0</v>
      </c>
      <c r="T24" s="23">
        <f t="shared" si="0"/>
        <v>47572.118028931269</v>
      </c>
      <c r="U24" s="22">
        <f t="shared" si="1"/>
        <v>31845.046335594761</v>
      </c>
    </row>
    <row r="25" spans="1:21" s="73" customFormat="1" x14ac:dyDescent="0.25">
      <c r="A25" s="41" t="s">
        <v>61</v>
      </c>
      <c r="B25" s="91" t="s">
        <v>493</v>
      </c>
      <c r="C25" s="19" t="s">
        <v>1</v>
      </c>
      <c r="D25" s="40" t="s">
        <v>0</v>
      </c>
      <c r="E25" s="40" t="s">
        <v>0</v>
      </c>
      <c r="F25" s="40" t="s">
        <v>0</v>
      </c>
      <c r="G25" s="40" t="s">
        <v>0</v>
      </c>
      <c r="H25" s="40" t="s">
        <v>0</v>
      </c>
      <c r="I25" s="40" t="s">
        <v>0</v>
      </c>
      <c r="J25" s="40" t="s">
        <v>0</v>
      </c>
      <c r="K25" s="40" t="s">
        <v>0</v>
      </c>
      <c r="L25" s="40" t="s">
        <v>0</v>
      </c>
      <c r="M25" s="40" t="s">
        <v>0</v>
      </c>
      <c r="N25" s="40" t="s">
        <v>0</v>
      </c>
      <c r="O25" s="40" t="s">
        <v>0</v>
      </c>
      <c r="P25" s="40" t="s">
        <v>0</v>
      </c>
      <c r="Q25" s="40" t="s">
        <v>0</v>
      </c>
      <c r="R25" s="40" t="s">
        <v>0</v>
      </c>
      <c r="S25" s="40" t="s">
        <v>0</v>
      </c>
      <c r="T25" s="23" t="str">
        <f t="shared" si="0"/>
        <v>-</v>
      </c>
      <c r="U25" s="22" t="str">
        <f t="shared" si="1"/>
        <v>-</v>
      </c>
    </row>
    <row r="26" spans="1:21" s="73" customFormat="1" x14ac:dyDescent="0.25">
      <c r="A26" s="41" t="s">
        <v>707</v>
      </c>
      <c r="B26" s="91" t="s">
        <v>491</v>
      </c>
      <c r="C26" s="19" t="s">
        <v>1</v>
      </c>
      <c r="D26" s="40">
        <v>85.961159979999991</v>
      </c>
      <c r="E26" s="40">
        <v>262.30289859999999</v>
      </c>
      <c r="F26" s="40">
        <v>306.74424697666706</v>
      </c>
      <c r="G26" s="40">
        <v>296.19529794000005</v>
      </c>
      <c r="H26" s="40">
        <v>224.11365772477723</v>
      </c>
      <c r="I26" s="40">
        <v>343.13339230744344</v>
      </c>
      <c r="J26" s="40">
        <v>135.79301605929194</v>
      </c>
      <c r="K26" s="40">
        <v>339.73875166052733</v>
      </c>
      <c r="L26" s="40">
        <v>156.18280679076477</v>
      </c>
      <c r="M26" s="40">
        <v>195.10258329818137</v>
      </c>
      <c r="N26" s="40">
        <v>139.96293938076477</v>
      </c>
      <c r="O26" s="40">
        <v>151.78541170494998</v>
      </c>
      <c r="P26" s="40">
        <v>156.71748738969637</v>
      </c>
      <c r="Q26" s="40" t="s">
        <v>0</v>
      </c>
      <c r="R26" s="40">
        <v>161.8998573522025</v>
      </c>
      <c r="S26" s="40" t="s">
        <v>0</v>
      </c>
      <c r="T26" s="23">
        <f t="shared" si="0"/>
        <v>974.6697646974975</v>
      </c>
      <c r="U26" s="22">
        <f t="shared" si="1"/>
        <v>1029.7601389711022</v>
      </c>
    </row>
    <row r="27" spans="1:21" s="73" customFormat="1" x14ac:dyDescent="0.25">
      <c r="A27" s="41" t="s">
        <v>706</v>
      </c>
      <c r="B27" s="91" t="s">
        <v>489</v>
      </c>
      <c r="C27" s="19" t="s">
        <v>1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 t="s">
        <v>0</v>
      </c>
      <c r="R27" s="40">
        <v>0</v>
      </c>
      <c r="S27" s="40" t="s">
        <v>0</v>
      </c>
      <c r="T27" s="23">
        <f t="shared" si="0"/>
        <v>0</v>
      </c>
      <c r="U27" s="22">
        <f t="shared" si="1"/>
        <v>0</v>
      </c>
    </row>
    <row r="28" spans="1:21" s="73" customFormat="1" x14ac:dyDescent="0.25">
      <c r="A28" s="41" t="s">
        <v>705</v>
      </c>
      <c r="B28" s="91" t="s">
        <v>487</v>
      </c>
      <c r="C28" s="19" t="s">
        <v>1</v>
      </c>
      <c r="D28" s="40" t="s">
        <v>0</v>
      </c>
      <c r="E28" s="40" t="s">
        <v>0</v>
      </c>
      <c r="F28" s="40" t="s">
        <v>0</v>
      </c>
      <c r="G28" s="40" t="s">
        <v>0</v>
      </c>
      <c r="H28" s="40" t="s">
        <v>0</v>
      </c>
      <c r="I28" s="40" t="s">
        <v>0</v>
      </c>
      <c r="J28" s="40" t="s">
        <v>0</v>
      </c>
      <c r="K28" s="40" t="s">
        <v>0</v>
      </c>
      <c r="L28" s="40" t="s">
        <v>0</v>
      </c>
      <c r="M28" s="40" t="s">
        <v>0</v>
      </c>
      <c r="N28" s="40" t="s">
        <v>0</v>
      </c>
      <c r="O28" s="40" t="s">
        <v>0</v>
      </c>
      <c r="P28" s="40" t="s">
        <v>0</v>
      </c>
      <c r="Q28" s="40" t="s">
        <v>0</v>
      </c>
      <c r="R28" s="40" t="s">
        <v>0</v>
      </c>
      <c r="S28" s="40" t="s">
        <v>0</v>
      </c>
      <c r="T28" s="23" t="str">
        <f t="shared" si="0"/>
        <v>-</v>
      </c>
      <c r="U28" s="22" t="str">
        <f t="shared" si="1"/>
        <v>-</v>
      </c>
    </row>
    <row r="29" spans="1:21" s="73" customFormat="1" ht="31.5" x14ac:dyDescent="0.25">
      <c r="A29" s="41" t="s">
        <v>704</v>
      </c>
      <c r="B29" s="92" t="s">
        <v>485</v>
      </c>
      <c r="C29" s="19" t="s">
        <v>1</v>
      </c>
      <c r="D29" s="40" t="s">
        <v>0</v>
      </c>
      <c r="E29" s="40" t="s">
        <v>0</v>
      </c>
      <c r="F29" s="40" t="s">
        <v>0</v>
      </c>
      <c r="G29" s="40" t="s">
        <v>0</v>
      </c>
      <c r="H29" s="40" t="s">
        <v>0</v>
      </c>
      <c r="I29" s="40" t="s">
        <v>0</v>
      </c>
      <c r="J29" s="40" t="s">
        <v>0</v>
      </c>
      <c r="K29" s="40" t="s">
        <v>0</v>
      </c>
      <c r="L29" s="40" t="s">
        <v>0</v>
      </c>
      <c r="M29" s="40" t="s">
        <v>0</v>
      </c>
      <c r="N29" s="40" t="s">
        <v>0</v>
      </c>
      <c r="O29" s="40" t="s">
        <v>0</v>
      </c>
      <c r="P29" s="40" t="s">
        <v>0</v>
      </c>
      <c r="Q29" s="40" t="s">
        <v>0</v>
      </c>
      <c r="R29" s="40" t="s">
        <v>0</v>
      </c>
      <c r="S29" s="40" t="s">
        <v>0</v>
      </c>
      <c r="T29" s="23" t="str">
        <f t="shared" si="0"/>
        <v>-</v>
      </c>
      <c r="U29" s="22" t="str">
        <f t="shared" si="1"/>
        <v>-</v>
      </c>
    </row>
    <row r="30" spans="1:21" s="73" customFormat="1" x14ac:dyDescent="0.25">
      <c r="A30" s="41" t="s">
        <v>703</v>
      </c>
      <c r="B30" s="81" t="s">
        <v>66</v>
      </c>
      <c r="C30" s="19" t="s">
        <v>1</v>
      </c>
      <c r="D30" s="40" t="s">
        <v>0</v>
      </c>
      <c r="E30" s="40" t="s">
        <v>0</v>
      </c>
      <c r="F30" s="40" t="s">
        <v>0</v>
      </c>
      <c r="G30" s="40" t="s">
        <v>0</v>
      </c>
      <c r="H30" s="40" t="s">
        <v>0</v>
      </c>
      <c r="I30" s="40" t="s">
        <v>0</v>
      </c>
      <c r="J30" s="40" t="s">
        <v>0</v>
      </c>
      <c r="K30" s="40" t="s">
        <v>0</v>
      </c>
      <c r="L30" s="40" t="s">
        <v>0</v>
      </c>
      <c r="M30" s="40" t="s">
        <v>0</v>
      </c>
      <c r="N30" s="40" t="s">
        <v>0</v>
      </c>
      <c r="O30" s="40" t="s">
        <v>0</v>
      </c>
      <c r="P30" s="40" t="s">
        <v>0</v>
      </c>
      <c r="Q30" s="40" t="s">
        <v>0</v>
      </c>
      <c r="R30" s="40" t="s">
        <v>0</v>
      </c>
      <c r="S30" s="40" t="s">
        <v>0</v>
      </c>
      <c r="T30" s="23" t="str">
        <f t="shared" si="0"/>
        <v>-</v>
      </c>
      <c r="U30" s="22" t="str">
        <f t="shared" si="1"/>
        <v>-</v>
      </c>
    </row>
    <row r="31" spans="1:21" s="73" customFormat="1" x14ac:dyDescent="0.25">
      <c r="A31" s="41" t="s">
        <v>702</v>
      </c>
      <c r="B31" s="81" t="s">
        <v>64</v>
      </c>
      <c r="C31" s="19" t="s">
        <v>1</v>
      </c>
      <c r="D31" s="40" t="s">
        <v>0</v>
      </c>
      <c r="E31" s="40" t="s">
        <v>0</v>
      </c>
      <c r="F31" s="40" t="s">
        <v>0</v>
      </c>
      <c r="G31" s="40" t="s">
        <v>0</v>
      </c>
      <c r="H31" s="40" t="s">
        <v>0</v>
      </c>
      <c r="I31" s="40" t="s">
        <v>0</v>
      </c>
      <c r="J31" s="40" t="s">
        <v>0</v>
      </c>
      <c r="K31" s="40" t="s">
        <v>0</v>
      </c>
      <c r="L31" s="40" t="s">
        <v>0</v>
      </c>
      <c r="M31" s="40" t="s">
        <v>0</v>
      </c>
      <c r="N31" s="40" t="s">
        <v>0</v>
      </c>
      <c r="O31" s="40" t="s">
        <v>0</v>
      </c>
      <c r="P31" s="40" t="s">
        <v>0</v>
      </c>
      <c r="Q31" s="40" t="s">
        <v>0</v>
      </c>
      <c r="R31" s="40" t="s">
        <v>0</v>
      </c>
      <c r="S31" s="40" t="s">
        <v>0</v>
      </c>
      <c r="T31" s="23" t="str">
        <f t="shared" si="0"/>
        <v>-</v>
      </c>
      <c r="U31" s="22" t="str">
        <f t="shared" si="1"/>
        <v>-</v>
      </c>
    </row>
    <row r="32" spans="1:21" s="73" customFormat="1" x14ac:dyDescent="0.25">
      <c r="A32" s="41" t="s">
        <v>701</v>
      </c>
      <c r="B32" s="91" t="s">
        <v>475</v>
      </c>
      <c r="C32" s="19" t="s">
        <v>1</v>
      </c>
      <c r="D32" s="40">
        <v>147.43442572000041</v>
      </c>
      <c r="E32" s="40">
        <v>268.43491566000034</v>
      </c>
      <c r="F32" s="40">
        <v>277.62043057821728</v>
      </c>
      <c r="G32" s="40">
        <v>293.23097425999953</v>
      </c>
      <c r="H32" s="40">
        <v>399.99999999999909</v>
      </c>
      <c r="I32" s="40">
        <v>337.20477554496671</v>
      </c>
      <c r="J32" s="40">
        <v>485.80000000000035</v>
      </c>
      <c r="K32" s="40">
        <v>402.72000000000139</v>
      </c>
      <c r="L32" s="40">
        <v>589.85</v>
      </c>
      <c r="M32" s="40">
        <v>459.15880000000101</v>
      </c>
      <c r="N32" s="40">
        <v>730.79999999999973</v>
      </c>
      <c r="O32" s="40">
        <v>523.78503200000159</v>
      </c>
      <c r="P32" s="40">
        <v>597.20293648000325</v>
      </c>
      <c r="Q32" s="40" t="s">
        <v>0</v>
      </c>
      <c r="R32" s="40">
        <v>680.91168237189675</v>
      </c>
      <c r="S32" s="40" t="s">
        <v>0</v>
      </c>
      <c r="T32" s="23">
        <f t="shared" si="0"/>
        <v>3484.5646188518995</v>
      </c>
      <c r="U32" s="22">
        <f t="shared" si="1"/>
        <v>1722.8686075449707</v>
      </c>
    </row>
    <row r="33" spans="1:21" s="73" customFormat="1" ht="30.75" customHeight="1" x14ac:dyDescent="0.25">
      <c r="A33" s="41" t="s">
        <v>51</v>
      </c>
      <c r="B33" s="68" t="s">
        <v>700</v>
      </c>
      <c r="C33" s="19" t="s">
        <v>1</v>
      </c>
      <c r="D33" s="24">
        <v>4788.3994757600003</v>
      </c>
      <c r="E33" s="24">
        <v>5572.0083723599992</v>
      </c>
      <c r="F33" s="24">
        <v>6027.3971428876484</v>
      </c>
      <c r="G33" s="24">
        <v>6018.0532844999998</v>
      </c>
      <c r="H33" s="24">
        <v>6385.9602882142308</v>
      </c>
      <c r="I33" s="24">
        <v>6582.8690156573248</v>
      </c>
      <c r="J33" s="24">
        <v>6737.2850584992348</v>
      </c>
      <c r="K33" s="24">
        <v>7078.9258360398799</v>
      </c>
      <c r="L33" s="24">
        <v>7069.876467641905</v>
      </c>
      <c r="M33" s="24">
        <v>7440.6513334026449</v>
      </c>
      <c r="N33" s="24">
        <v>7448.4451639454428</v>
      </c>
      <c r="O33" s="24">
        <v>7782.0064590129923</v>
      </c>
      <c r="P33" s="24">
        <v>8092.7909772124012</v>
      </c>
      <c r="Q33" s="24" t="s">
        <v>0</v>
      </c>
      <c r="R33" s="24">
        <v>8418.8971551919567</v>
      </c>
      <c r="S33" s="24" t="s">
        <v>0</v>
      </c>
      <c r="T33" s="23">
        <f t="shared" si="0"/>
        <v>44153.255110705169</v>
      </c>
      <c r="U33" s="22">
        <f t="shared" si="1"/>
        <v>28884.45264411284</v>
      </c>
    </row>
    <row r="34" spans="1:21" s="73" customFormat="1" x14ac:dyDescent="0.25">
      <c r="A34" s="41" t="s">
        <v>49</v>
      </c>
      <c r="B34" s="91" t="s">
        <v>502</v>
      </c>
      <c r="C34" s="19" t="s">
        <v>1</v>
      </c>
      <c r="D34" s="24" t="s">
        <v>0</v>
      </c>
      <c r="E34" s="24" t="s">
        <v>0</v>
      </c>
      <c r="F34" s="24" t="s">
        <v>0</v>
      </c>
      <c r="G34" s="24" t="s">
        <v>0</v>
      </c>
      <c r="H34" s="24" t="s">
        <v>0</v>
      </c>
      <c r="I34" s="24" t="s">
        <v>0</v>
      </c>
      <c r="J34" s="24" t="s">
        <v>0</v>
      </c>
      <c r="K34" s="24" t="s">
        <v>0</v>
      </c>
      <c r="L34" s="24" t="s">
        <v>0</v>
      </c>
      <c r="M34" s="24" t="s">
        <v>0</v>
      </c>
      <c r="N34" s="24" t="s">
        <v>0</v>
      </c>
      <c r="O34" s="24" t="s">
        <v>0</v>
      </c>
      <c r="P34" s="24" t="s">
        <v>0</v>
      </c>
      <c r="Q34" s="24" t="s">
        <v>0</v>
      </c>
      <c r="R34" s="24" t="s">
        <v>0</v>
      </c>
      <c r="S34" s="24" t="s">
        <v>0</v>
      </c>
      <c r="T34" s="23" t="str">
        <f t="shared" si="0"/>
        <v>-</v>
      </c>
      <c r="U34" s="22" t="str">
        <f t="shared" si="1"/>
        <v>-</v>
      </c>
    </row>
    <row r="35" spans="1:21" s="73" customFormat="1" ht="31.5" x14ac:dyDescent="0.25">
      <c r="A35" s="41" t="s">
        <v>693</v>
      </c>
      <c r="B35" s="20" t="s">
        <v>84</v>
      </c>
      <c r="C35" s="19" t="s">
        <v>1</v>
      </c>
      <c r="D35" s="24" t="s">
        <v>0</v>
      </c>
      <c r="E35" s="24" t="s">
        <v>0</v>
      </c>
      <c r="F35" s="24" t="s">
        <v>0</v>
      </c>
      <c r="G35" s="24" t="s">
        <v>0</v>
      </c>
      <c r="H35" s="24" t="s">
        <v>0</v>
      </c>
      <c r="I35" s="24" t="s">
        <v>0</v>
      </c>
      <c r="J35" s="24" t="s">
        <v>0</v>
      </c>
      <c r="K35" s="24" t="s">
        <v>0</v>
      </c>
      <c r="L35" s="24" t="s">
        <v>0</v>
      </c>
      <c r="M35" s="24" t="s">
        <v>0</v>
      </c>
      <c r="N35" s="24" t="s">
        <v>0</v>
      </c>
      <c r="O35" s="24" t="s">
        <v>0</v>
      </c>
      <c r="P35" s="24" t="s">
        <v>0</v>
      </c>
      <c r="Q35" s="24" t="s">
        <v>0</v>
      </c>
      <c r="R35" s="24" t="s">
        <v>0</v>
      </c>
      <c r="S35" s="24" t="s">
        <v>0</v>
      </c>
      <c r="T35" s="23" t="str">
        <f t="shared" si="0"/>
        <v>-</v>
      </c>
      <c r="U35" s="22" t="str">
        <f t="shared" si="1"/>
        <v>-</v>
      </c>
    </row>
    <row r="36" spans="1:21" s="73" customFormat="1" ht="31.5" x14ac:dyDescent="0.25">
      <c r="A36" s="41" t="s">
        <v>691</v>
      </c>
      <c r="B36" s="20" t="s">
        <v>82</v>
      </c>
      <c r="C36" s="19" t="s">
        <v>1</v>
      </c>
      <c r="D36" s="24" t="s">
        <v>0</v>
      </c>
      <c r="E36" s="24" t="s">
        <v>0</v>
      </c>
      <c r="F36" s="24" t="s">
        <v>0</v>
      </c>
      <c r="G36" s="24" t="s">
        <v>0</v>
      </c>
      <c r="H36" s="24" t="s">
        <v>0</v>
      </c>
      <c r="I36" s="24" t="s">
        <v>0</v>
      </c>
      <c r="J36" s="24" t="s">
        <v>0</v>
      </c>
      <c r="K36" s="24" t="s">
        <v>0</v>
      </c>
      <c r="L36" s="24" t="s">
        <v>0</v>
      </c>
      <c r="M36" s="24" t="s">
        <v>0</v>
      </c>
      <c r="N36" s="24" t="s">
        <v>0</v>
      </c>
      <c r="O36" s="24" t="s">
        <v>0</v>
      </c>
      <c r="P36" s="24" t="s">
        <v>0</v>
      </c>
      <c r="Q36" s="24" t="s">
        <v>0</v>
      </c>
      <c r="R36" s="24" t="s">
        <v>0</v>
      </c>
      <c r="S36" s="24" t="s">
        <v>0</v>
      </c>
      <c r="T36" s="23" t="str">
        <f t="shared" si="0"/>
        <v>-</v>
      </c>
      <c r="U36" s="22" t="str">
        <f t="shared" si="1"/>
        <v>-</v>
      </c>
    </row>
    <row r="37" spans="1:21" s="73" customFormat="1" ht="31.5" x14ac:dyDescent="0.25">
      <c r="A37" s="41" t="s">
        <v>681</v>
      </c>
      <c r="B37" s="20" t="s">
        <v>80</v>
      </c>
      <c r="C37" s="19" t="s">
        <v>1</v>
      </c>
      <c r="D37" s="24" t="s">
        <v>0</v>
      </c>
      <c r="E37" s="24" t="s">
        <v>0</v>
      </c>
      <c r="F37" s="24" t="s">
        <v>0</v>
      </c>
      <c r="G37" s="24" t="s">
        <v>0</v>
      </c>
      <c r="H37" s="24" t="s">
        <v>0</v>
      </c>
      <c r="I37" s="24" t="s">
        <v>0</v>
      </c>
      <c r="J37" s="24" t="s">
        <v>0</v>
      </c>
      <c r="K37" s="24" t="s">
        <v>0</v>
      </c>
      <c r="L37" s="24" t="s">
        <v>0</v>
      </c>
      <c r="M37" s="24" t="s">
        <v>0</v>
      </c>
      <c r="N37" s="24" t="s">
        <v>0</v>
      </c>
      <c r="O37" s="24" t="s">
        <v>0</v>
      </c>
      <c r="P37" s="24" t="s">
        <v>0</v>
      </c>
      <c r="Q37" s="24" t="s">
        <v>0</v>
      </c>
      <c r="R37" s="24" t="s">
        <v>0</v>
      </c>
      <c r="S37" s="24" t="s">
        <v>0</v>
      </c>
      <c r="T37" s="23" t="str">
        <f t="shared" si="0"/>
        <v>-</v>
      </c>
      <c r="U37" s="22" t="str">
        <f t="shared" si="1"/>
        <v>-</v>
      </c>
    </row>
    <row r="38" spans="1:21" s="73" customFormat="1" x14ac:dyDescent="0.25">
      <c r="A38" s="41" t="s">
        <v>47</v>
      </c>
      <c r="B38" s="91" t="s">
        <v>497</v>
      </c>
      <c r="C38" s="19" t="s">
        <v>1</v>
      </c>
      <c r="D38" s="24" t="s">
        <v>0</v>
      </c>
      <c r="E38" s="24" t="s">
        <v>0</v>
      </c>
      <c r="F38" s="24" t="s">
        <v>0</v>
      </c>
      <c r="G38" s="24" t="s">
        <v>0</v>
      </c>
      <c r="H38" s="24" t="s">
        <v>0</v>
      </c>
      <c r="I38" s="24" t="s">
        <v>0</v>
      </c>
      <c r="J38" s="24" t="s">
        <v>0</v>
      </c>
      <c r="K38" s="24" t="s">
        <v>0</v>
      </c>
      <c r="L38" s="24" t="s">
        <v>0</v>
      </c>
      <c r="M38" s="24" t="s">
        <v>0</v>
      </c>
      <c r="N38" s="24" t="s">
        <v>0</v>
      </c>
      <c r="O38" s="24" t="s">
        <v>0</v>
      </c>
      <c r="P38" s="24" t="s">
        <v>0</v>
      </c>
      <c r="Q38" s="24" t="s">
        <v>0</v>
      </c>
      <c r="R38" s="24" t="s">
        <v>0</v>
      </c>
      <c r="S38" s="24" t="s">
        <v>0</v>
      </c>
      <c r="T38" s="23" t="str">
        <f t="shared" si="0"/>
        <v>-</v>
      </c>
      <c r="U38" s="22" t="str">
        <f t="shared" si="1"/>
        <v>-</v>
      </c>
    </row>
    <row r="39" spans="1:21" s="73" customFormat="1" x14ac:dyDescent="0.25">
      <c r="A39" s="41" t="s">
        <v>45</v>
      </c>
      <c r="B39" s="91" t="s">
        <v>495</v>
      </c>
      <c r="C39" s="19" t="s">
        <v>1</v>
      </c>
      <c r="D39" s="24">
        <v>4674.1981925800001</v>
      </c>
      <c r="E39" s="24">
        <v>5352.5568018499998</v>
      </c>
      <c r="F39" s="24">
        <v>5774.4265632574325</v>
      </c>
      <c r="G39" s="24">
        <v>5766.5882430799993</v>
      </c>
      <c r="H39" s="24">
        <v>6014.983878363696</v>
      </c>
      <c r="I39" s="24">
        <v>6269.1113433167911</v>
      </c>
      <c r="J39" s="24">
        <v>6287.2706485530043</v>
      </c>
      <c r="K39" s="24">
        <v>6697.7162943404428</v>
      </c>
      <c r="L39" s="24">
        <v>6525.9556618159768</v>
      </c>
      <c r="M39" s="24">
        <v>7011.2449054785184</v>
      </c>
      <c r="N39" s="24">
        <v>6777.3780301386469</v>
      </c>
      <c r="O39" s="24">
        <v>7297.6712560310398</v>
      </c>
      <c r="P39" s="24">
        <v>7546.3159320799577</v>
      </c>
      <c r="Q39" s="24" t="s">
        <v>0</v>
      </c>
      <c r="R39" s="24">
        <v>7801.9911429383255</v>
      </c>
      <c r="S39" s="24" t="s">
        <v>0</v>
      </c>
      <c r="T39" s="23">
        <f t="shared" si="0"/>
        <v>40953.895293889611</v>
      </c>
      <c r="U39" s="22">
        <f t="shared" si="1"/>
        <v>27275.743799166794</v>
      </c>
    </row>
    <row r="40" spans="1:21" s="73" customFormat="1" x14ac:dyDescent="0.25">
      <c r="A40" s="41" t="s">
        <v>43</v>
      </c>
      <c r="B40" s="91" t="s">
        <v>493</v>
      </c>
      <c r="C40" s="19" t="s">
        <v>1</v>
      </c>
      <c r="D40" s="24" t="s">
        <v>0</v>
      </c>
      <c r="E40" s="24" t="s">
        <v>0</v>
      </c>
      <c r="F40" s="24" t="s">
        <v>0</v>
      </c>
      <c r="G40" s="24" t="s">
        <v>0</v>
      </c>
      <c r="H40" s="24" t="s">
        <v>0</v>
      </c>
      <c r="I40" s="24" t="s">
        <v>0</v>
      </c>
      <c r="J40" s="24" t="s">
        <v>0</v>
      </c>
      <c r="K40" s="24" t="s">
        <v>0</v>
      </c>
      <c r="L40" s="24" t="s">
        <v>0</v>
      </c>
      <c r="M40" s="24" t="s">
        <v>0</v>
      </c>
      <c r="N40" s="24" t="s">
        <v>0</v>
      </c>
      <c r="O40" s="24" t="s">
        <v>0</v>
      </c>
      <c r="P40" s="24" t="s">
        <v>0</v>
      </c>
      <c r="Q40" s="24" t="s">
        <v>0</v>
      </c>
      <c r="R40" s="24" t="s">
        <v>0</v>
      </c>
      <c r="S40" s="24" t="s">
        <v>0</v>
      </c>
      <c r="T40" s="23" t="str">
        <f t="shared" si="0"/>
        <v>-</v>
      </c>
      <c r="U40" s="22" t="str">
        <f t="shared" si="1"/>
        <v>-</v>
      </c>
    </row>
    <row r="41" spans="1:21" s="73" customFormat="1" x14ac:dyDescent="0.25">
      <c r="A41" s="41" t="s">
        <v>41</v>
      </c>
      <c r="B41" s="91" t="s">
        <v>491</v>
      </c>
      <c r="C41" s="19" t="s">
        <v>1</v>
      </c>
      <c r="D41" s="24">
        <v>21.765714750000001</v>
      </c>
      <c r="E41" s="24">
        <v>26.579210489999998</v>
      </c>
      <c r="F41" s="24">
        <v>27.757792297890987</v>
      </c>
      <c r="G41" s="24">
        <v>30.589315170000003</v>
      </c>
      <c r="H41" s="24">
        <v>28.73156082669027</v>
      </c>
      <c r="I41" s="24">
        <v>33.438320979211397</v>
      </c>
      <c r="J41" s="24">
        <v>29.883632608075242</v>
      </c>
      <c r="K41" s="24">
        <v>34.870781909989269</v>
      </c>
      <c r="L41" s="24">
        <v>31.054731768066748</v>
      </c>
      <c r="M41" s="24">
        <v>36.332845594493804</v>
      </c>
      <c r="N41" s="24">
        <v>32.271271402627562</v>
      </c>
      <c r="O41" s="24">
        <v>37.826077670591168</v>
      </c>
      <c r="P41" s="24">
        <v>39.345783412949622</v>
      </c>
      <c r="Q41" s="24" t="s">
        <v>0</v>
      </c>
      <c r="R41" s="24">
        <v>40.926545063971652</v>
      </c>
      <c r="S41" s="24" t="s">
        <v>0</v>
      </c>
      <c r="T41" s="23">
        <f t="shared" si="0"/>
        <v>202.2135250823811</v>
      </c>
      <c r="U41" s="22">
        <f t="shared" si="1"/>
        <v>142.46802615428564</v>
      </c>
    </row>
    <row r="42" spans="1:21" s="73" customFormat="1" x14ac:dyDescent="0.25">
      <c r="A42" s="41" t="s">
        <v>31</v>
      </c>
      <c r="B42" s="91" t="s">
        <v>489</v>
      </c>
      <c r="C42" s="19" t="s">
        <v>1</v>
      </c>
      <c r="D42" s="24">
        <v>0</v>
      </c>
      <c r="E42" s="24">
        <v>0</v>
      </c>
      <c r="F42" s="24" t="s">
        <v>0</v>
      </c>
      <c r="G42" s="24">
        <v>0</v>
      </c>
      <c r="H42" s="24" t="s">
        <v>0</v>
      </c>
      <c r="I42" s="24">
        <v>0</v>
      </c>
      <c r="J42" s="24" t="s">
        <v>0</v>
      </c>
      <c r="K42" s="24">
        <v>0</v>
      </c>
      <c r="L42" s="24" t="s">
        <v>0</v>
      </c>
      <c r="M42" s="24">
        <v>4.001776687800884E-14</v>
      </c>
      <c r="N42" s="24" t="s">
        <v>0</v>
      </c>
      <c r="O42" s="24">
        <v>-1.1095835361629724E-13</v>
      </c>
      <c r="P42" s="24">
        <v>-4.9112713895738124E-14</v>
      </c>
      <c r="Q42" s="24" t="s">
        <v>0</v>
      </c>
      <c r="R42" s="24">
        <v>-2.1738414347293924E-14</v>
      </c>
      <c r="S42" s="24" t="s">
        <v>0</v>
      </c>
      <c r="T42" s="23" t="str">
        <f t="shared" si="0"/>
        <v>-</v>
      </c>
      <c r="U42" s="22">
        <f t="shared" si="1"/>
        <v>-7.0940586738288402E-14</v>
      </c>
    </row>
    <row r="43" spans="1:21" s="73" customFormat="1" x14ac:dyDescent="0.25">
      <c r="A43" s="41" t="s">
        <v>29</v>
      </c>
      <c r="B43" s="91" t="s">
        <v>487</v>
      </c>
      <c r="C43" s="19" t="s">
        <v>1</v>
      </c>
      <c r="D43" s="24" t="s">
        <v>0</v>
      </c>
      <c r="E43" s="24" t="s">
        <v>0</v>
      </c>
      <c r="F43" s="24" t="s">
        <v>0</v>
      </c>
      <c r="G43" s="24" t="s">
        <v>0</v>
      </c>
      <c r="H43" s="24" t="s">
        <v>0</v>
      </c>
      <c r="I43" s="24" t="s">
        <v>0</v>
      </c>
      <c r="J43" s="24" t="s">
        <v>0</v>
      </c>
      <c r="K43" s="24" t="s">
        <v>0</v>
      </c>
      <c r="L43" s="24" t="s">
        <v>0</v>
      </c>
      <c r="M43" s="24" t="s">
        <v>0</v>
      </c>
      <c r="N43" s="24" t="s">
        <v>0</v>
      </c>
      <c r="O43" s="24" t="s">
        <v>0</v>
      </c>
      <c r="P43" s="24" t="s">
        <v>0</v>
      </c>
      <c r="Q43" s="24" t="s">
        <v>0</v>
      </c>
      <c r="R43" s="24" t="s">
        <v>0</v>
      </c>
      <c r="S43" s="24" t="s">
        <v>0</v>
      </c>
      <c r="T43" s="23" t="str">
        <f t="shared" si="0"/>
        <v>-</v>
      </c>
      <c r="U43" s="22" t="str">
        <f t="shared" si="1"/>
        <v>-</v>
      </c>
    </row>
    <row r="44" spans="1:21" s="73" customFormat="1" ht="31.5" x14ac:dyDescent="0.25">
      <c r="A44" s="41" t="s">
        <v>699</v>
      </c>
      <c r="B44" s="92" t="s">
        <v>485</v>
      </c>
      <c r="C44" s="19" t="s">
        <v>1</v>
      </c>
      <c r="D44" s="24" t="s">
        <v>0</v>
      </c>
      <c r="E44" s="24" t="s">
        <v>0</v>
      </c>
      <c r="F44" s="24" t="s">
        <v>0</v>
      </c>
      <c r="G44" s="24" t="s">
        <v>0</v>
      </c>
      <c r="H44" s="24" t="s">
        <v>0</v>
      </c>
      <c r="I44" s="24" t="s">
        <v>0</v>
      </c>
      <c r="J44" s="24" t="s">
        <v>0</v>
      </c>
      <c r="K44" s="24" t="s">
        <v>0</v>
      </c>
      <c r="L44" s="24" t="s">
        <v>0</v>
      </c>
      <c r="M44" s="24" t="s">
        <v>0</v>
      </c>
      <c r="N44" s="24" t="s">
        <v>0</v>
      </c>
      <c r="O44" s="24" t="s">
        <v>0</v>
      </c>
      <c r="P44" s="24" t="s">
        <v>0</v>
      </c>
      <c r="Q44" s="24" t="s">
        <v>0</v>
      </c>
      <c r="R44" s="24" t="s">
        <v>0</v>
      </c>
      <c r="S44" s="24" t="s">
        <v>0</v>
      </c>
      <c r="T44" s="23" t="str">
        <f t="shared" si="0"/>
        <v>-</v>
      </c>
      <c r="U44" s="22" t="str">
        <f t="shared" si="1"/>
        <v>-</v>
      </c>
    </row>
    <row r="45" spans="1:21" s="73" customFormat="1" x14ac:dyDescent="0.25">
      <c r="A45" s="41" t="s">
        <v>698</v>
      </c>
      <c r="B45" s="20" t="s">
        <v>66</v>
      </c>
      <c r="C45" s="19" t="s">
        <v>1</v>
      </c>
      <c r="D45" s="24" t="s">
        <v>0</v>
      </c>
      <c r="E45" s="24" t="s">
        <v>0</v>
      </c>
      <c r="F45" s="24" t="s">
        <v>0</v>
      </c>
      <c r="G45" s="24" t="s">
        <v>0</v>
      </c>
      <c r="H45" s="24" t="s">
        <v>0</v>
      </c>
      <c r="I45" s="24" t="s">
        <v>0</v>
      </c>
      <c r="J45" s="24" t="s">
        <v>0</v>
      </c>
      <c r="K45" s="24" t="s">
        <v>0</v>
      </c>
      <c r="L45" s="24" t="s">
        <v>0</v>
      </c>
      <c r="M45" s="24" t="s">
        <v>0</v>
      </c>
      <c r="N45" s="24" t="s">
        <v>0</v>
      </c>
      <c r="O45" s="24" t="s">
        <v>0</v>
      </c>
      <c r="P45" s="24" t="s">
        <v>0</v>
      </c>
      <c r="Q45" s="24" t="s">
        <v>0</v>
      </c>
      <c r="R45" s="24" t="s">
        <v>0</v>
      </c>
      <c r="S45" s="24" t="s">
        <v>0</v>
      </c>
      <c r="T45" s="23" t="str">
        <f t="shared" si="0"/>
        <v>-</v>
      </c>
      <c r="U45" s="22" t="str">
        <f t="shared" si="1"/>
        <v>-</v>
      </c>
    </row>
    <row r="46" spans="1:21" s="73" customFormat="1" x14ac:dyDescent="0.25">
      <c r="A46" s="41" t="s">
        <v>697</v>
      </c>
      <c r="B46" s="20" t="s">
        <v>64</v>
      </c>
      <c r="C46" s="19" t="s">
        <v>1</v>
      </c>
      <c r="D46" s="24" t="s">
        <v>0</v>
      </c>
      <c r="E46" s="24" t="s">
        <v>0</v>
      </c>
      <c r="F46" s="24" t="s">
        <v>0</v>
      </c>
      <c r="G46" s="24" t="s">
        <v>0</v>
      </c>
      <c r="H46" s="24" t="s">
        <v>0</v>
      </c>
      <c r="I46" s="24" t="s">
        <v>0</v>
      </c>
      <c r="J46" s="24" t="s">
        <v>0</v>
      </c>
      <c r="K46" s="24" t="s">
        <v>0</v>
      </c>
      <c r="L46" s="24" t="s">
        <v>0</v>
      </c>
      <c r="M46" s="24" t="s">
        <v>0</v>
      </c>
      <c r="N46" s="24" t="s">
        <v>0</v>
      </c>
      <c r="O46" s="24" t="s">
        <v>0</v>
      </c>
      <c r="P46" s="24" t="s">
        <v>0</v>
      </c>
      <c r="Q46" s="24" t="s">
        <v>0</v>
      </c>
      <c r="R46" s="24" t="s">
        <v>0</v>
      </c>
      <c r="S46" s="24" t="s">
        <v>0</v>
      </c>
      <c r="T46" s="23" t="str">
        <f t="shared" si="0"/>
        <v>-</v>
      </c>
      <c r="U46" s="22" t="str">
        <f t="shared" si="1"/>
        <v>-</v>
      </c>
    </row>
    <row r="47" spans="1:21" s="73" customFormat="1" x14ac:dyDescent="0.25">
      <c r="A47" s="41" t="s">
        <v>696</v>
      </c>
      <c r="B47" s="91" t="s">
        <v>475</v>
      </c>
      <c r="C47" s="19" t="s">
        <v>1</v>
      </c>
      <c r="D47" s="24">
        <v>92.435568430000004</v>
      </c>
      <c r="E47" s="24">
        <v>192.87236002</v>
      </c>
      <c r="F47" s="24">
        <v>225.21278733232504</v>
      </c>
      <c r="G47" s="24">
        <v>220.87572625000001</v>
      </c>
      <c r="H47" s="24">
        <v>342.24484902384495</v>
      </c>
      <c r="I47" s="24">
        <v>280.31935136132137</v>
      </c>
      <c r="J47" s="24">
        <v>420.13077733815533</v>
      </c>
      <c r="K47" s="24">
        <v>346.33875978944866</v>
      </c>
      <c r="L47" s="24">
        <v>512.86607405786185</v>
      </c>
      <c r="M47" s="24">
        <v>393.0735823296327</v>
      </c>
      <c r="N47" s="24">
        <v>638.79586240416813</v>
      </c>
      <c r="O47" s="24">
        <v>446.50912531136157</v>
      </c>
      <c r="P47" s="24">
        <v>507.12926171949374</v>
      </c>
      <c r="Q47" s="24" t="s">
        <v>0</v>
      </c>
      <c r="R47" s="24">
        <v>575.97946718965898</v>
      </c>
      <c r="S47" s="24" t="s">
        <v>0</v>
      </c>
      <c r="T47" s="23">
        <f t="shared" si="0"/>
        <v>2997.1462917331828</v>
      </c>
      <c r="U47" s="22">
        <f t="shared" si="1"/>
        <v>1466.2408187917645</v>
      </c>
    </row>
    <row r="48" spans="1:21" s="73" customFormat="1" x14ac:dyDescent="0.25">
      <c r="A48" s="41" t="s">
        <v>695</v>
      </c>
      <c r="B48" s="26" t="s">
        <v>694</v>
      </c>
      <c r="C48" s="19" t="s">
        <v>1</v>
      </c>
      <c r="D48" s="24">
        <v>934.27987785000005</v>
      </c>
      <c r="E48" s="24">
        <v>1191.3753189000001</v>
      </c>
      <c r="F48" s="24">
        <v>1340.6984497327862</v>
      </c>
      <c r="G48" s="24">
        <v>1326.6636225499999</v>
      </c>
      <c r="H48" s="24">
        <v>1373.8857934829919</v>
      </c>
      <c r="I48" s="24">
        <v>1487.0584313142901</v>
      </c>
      <c r="J48" s="24">
        <v>1424.4593647979393</v>
      </c>
      <c r="K48" s="24">
        <v>1600.9069363334854</v>
      </c>
      <c r="L48" s="24">
        <v>1477.0925713347397</v>
      </c>
      <c r="M48" s="24">
        <v>1679.4741546303285</v>
      </c>
      <c r="N48" s="24">
        <v>1531.8692597022236</v>
      </c>
      <c r="O48" s="24">
        <v>1750.9727829341844</v>
      </c>
      <c r="P48" s="24">
        <v>1817.6314787173342</v>
      </c>
      <c r="Q48" s="24" t="s">
        <v>0</v>
      </c>
      <c r="R48" s="24">
        <v>1886.8727518204807</v>
      </c>
      <c r="S48" s="24" t="s">
        <v>0</v>
      </c>
      <c r="T48" s="23">
        <f t="shared" si="0"/>
        <v>9511.8112198557101</v>
      </c>
      <c r="U48" s="22">
        <f t="shared" si="1"/>
        <v>6518.4123052122886</v>
      </c>
    </row>
    <row r="49" spans="1:21" s="73" customFormat="1" x14ac:dyDescent="0.25">
      <c r="A49" s="41" t="s">
        <v>693</v>
      </c>
      <c r="B49" s="20" t="s">
        <v>692</v>
      </c>
      <c r="C49" s="19" t="s">
        <v>1</v>
      </c>
      <c r="D49" s="24"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 t="s">
        <v>0</v>
      </c>
      <c r="R49" s="24">
        <v>0</v>
      </c>
      <c r="S49" s="24" t="s">
        <v>0</v>
      </c>
      <c r="T49" s="23">
        <f t="shared" si="0"/>
        <v>0</v>
      </c>
      <c r="U49" s="22">
        <f t="shared" si="1"/>
        <v>0</v>
      </c>
    </row>
    <row r="50" spans="1:21" s="73" customFormat="1" x14ac:dyDescent="0.25">
      <c r="A50" s="41" t="s">
        <v>691</v>
      </c>
      <c r="B50" s="81" t="s">
        <v>690</v>
      </c>
      <c r="C50" s="19" t="s">
        <v>1</v>
      </c>
      <c r="D50" s="24">
        <v>634.19801497000003</v>
      </c>
      <c r="E50" s="24">
        <v>797.52173040999992</v>
      </c>
      <c r="F50" s="24">
        <v>963.06430845543935</v>
      </c>
      <c r="G50" s="24">
        <v>939.61525957999993</v>
      </c>
      <c r="H50" s="24">
        <v>985.91024382004503</v>
      </c>
      <c r="I50" s="24">
        <v>1013.9558620838999</v>
      </c>
      <c r="J50" s="24">
        <v>1026.2211984323303</v>
      </c>
      <c r="K50" s="24">
        <v>1073.3975716416003</v>
      </c>
      <c r="L50" s="24">
        <v>1068.1812835983619</v>
      </c>
      <c r="M50" s="24">
        <v>1107.1264939396331</v>
      </c>
      <c r="N50" s="24">
        <v>1111.8579257402469</v>
      </c>
      <c r="O50" s="24">
        <v>1141.4225242985938</v>
      </c>
      <c r="P50" s="24">
        <v>1180.651458443142</v>
      </c>
      <c r="Q50" s="24" t="s">
        <v>0</v>
      </c>
      <c r="R50" s="24">
        <v>1221.2286306339499</v>
      </c>
      <c r="S50" s="24" t="s">
        <v>0</v>
      </c>
      <c r="T50" s="23">
        <f t="shared" ref="T50:T76" si="2">IFERROR(H50+J50+L50+N50+P50+R50+0+0,"-")</f>
        <v>6594.0507406680772</v>
      </c>
      <c r="U50" s="22">
        <f t="shared" ref="U50:U76" si="3">IFERROR(I50+K50+M50+O50,"-")</f>
        <v>4335.9024519637269</v>
      </c>
    </row>
    <row r="51" spans="1:21" s="73" customFormat="1" x14ac:dyDescent="0.25">
      <c r="A51" s="41" t="s">
        <v>689</v>
      </c>
      <c r="B51" s="27" t="s">
        <v>688</v>
      </c>
      <c r="C51" s="19" t="s">
        <v>1</v>
      </c>
      <c r="D51" s="24">
        <v>634.19801497000003</v>
      </c>
      <c r="E51" s="24">
        <v>797.52173040999992</v>
      </c>
      <c r="F51" s="24">
        <v>963.06430845543935</v>
      </c>
      <c r="G51" s="24">
        <v>939.61525957999993</v>
      </c>
      <c r="H51" s="24">
        <v>985.91024382004503</v>
      </c>
      <c r="I51" s="24">
        <v>1013.9558620838999</v>
      </c>
      <c r="J51" s="24">
        <v>1026.2211984323303</v>
      </c>
      <c r="K51" s="24">
        <v>1073.3975716416003</v>
      </c>
      <c r="L51" s="24">
        <v>1068.1812835983619</v>
      </c>
      <c r="M51" s="24">
        <v>1107.1264939396331</v>
      </c>
      <c r="N51" s="24">
        <v>1111.8579257402469</v>
      </c>
      <c r="O51" s="24">
        <v>1141.4225242985938</v>
      </c>
      <c r="P51" s="24">
        <v>1180.651458443142</v>
      </c>
      <c r="Q51" s="24" t="s">
        <v>0</v>
      </c>
      <c r="R51" s="24">
        <v>1221.2286306339499</v>
      </c>
      <c r="S51" s="24" t="s">
        <v>0</v>
      </c>
      <c r="T51" s="23">
        <f t="shared" si="2"/>
        <v>6594.0507406680772</v>
      </c>
      <c r="U51" s="22">
        <f t="shared" si="3"/>
        <v>4335.9024519637269</v>
      </c>
    </row>
    <row r="52" spans="1:21" s="73" customFormat="1" ht="29.25" customHeight="1" x14ac:dyDescent="0.25">
      <c r="A52" s="41" t="s">
        <v>687</v>
      </c>
      <c r="B52" s="46" t="s">
        <v>686</v>
      </c>
      <c r="C52" s="19" t="s">
        <v>1</v>
      </c>
      <c r="D52" s="24">
        <v>610.01612395999996</v>
      </c>
      <c r="E52" s="24">
        <v>772.55158362999998</v>
      </c>
      <c r="F52" s="24">
        <v>934.91466931027105</v>
      </c>
      <c r="G52" s="24">
        <v>914.72518247000005</v>
      </c>
      <c r="H52" s="24">
        <v>956.62497598467928</v>
      </c>
      <c r="I52" s="24">
        <v>1013.9558620838999</v>
      </c>
      <c r="J52" s="24">
        <v>995.80895431583531</v>
      </c>
      <c r="K52" s="24">
        <v>1073.3975716416003</v>
      </c>
      <c r="L52" s="24">
        <v>1036.5969841494923</v>
      </c>
      <c r="M52" s="24">
        <v>1107.1264939396331</v>
      </c>
      <c r="N52" s="24">
        <v>1079.0546887457078</v>
      </c>
      <c r="O52" s="24">
        <v>1141.4225242985938</v>
      </c>
      <c r="P52" s="24">
        <v>1180.651458443142</v>
      </c>
      <c r="Q52" s="24" t="s">
        <v>0</v>
      </c>
      <c r="R52" s="24">
        <v>1221.2286306339499</v>
      </c>
      <c r="S52" s="24" t="s">
        <v>0</v>
      </c>
      <c r="T52" s="23">
        <f t="shared" si="2"/>
        <v>6469.9656922728063</v>
      </c>
      <c r="U52" s="22">
        <f t="shared" si="3"/>
        <v>4335.9024519637269</v>
      </c>
    </row>
    <row r="53" spans="1:21" s="73" customFormat="1" x14ac:dyDescent="0.25">
      <c r="A53" s="41" t="s">
        <v>685</v>
      </c>
      <c r="B53" s="46" t="s">
        <v>684</v>
      </c>
      <c r="C53" s="19" t="s">
        <v>1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 t="s">
        <v>0</v>
      </c>
      <c r="R53" s="24">
        <v>0</v>
      </c>
      <c r="S53" s="24" t="s">
        <v>0</v>
      </c>
      <c r="T53" s="23">
        <f t="shared" si="2"/>
        <v>0</v>
      </c>
      <c r="U53" s="22">
        <f t="shared" si="3"/>
        <v>0</v>
      </c>
    </row>
    <row r="54" spans="1:21" s="73" customFormat="1" x14ac:dyDescent="0.25">
      <c r="A54" s="41" t="s">
        <v>683</v>
      </c>
      <c r="B54" s="27" t="s">
        <v>682</v>
      </c>
      <c r="C54" s="19" t="s">
        <v>1</v>
      </c>
      <c r="D54" s="24" t="s">
        <v>0</v>
      </c>
      <c r="E54" s="24" t="s">
        <v>0</v>
      </c>
      <c r="F54" s="24" t="s">
        <v>0</v>
      </c>
      <c r="G54" s="24" t="s">
        <v>0</v>
      </c>
      <c r="H54" s="24" t="s">
        <v>0</v>
      </c>
      <c r="I54" s="24">
        <v>0</v>
      </c>
      <c r="J54" s="24" t="s">
        <v>0</v>
      </c>
      <c r="K54" s="24">
        <v>0</v>
      </c>
      <c r="L54" s="24" t="s">
        <v>0</v>
      </c>
      <c r="M54" s="24">
        <v>0</v>
      </c>
      <c r="N54" s="24" t="s">
        <v>0</v>
      </c>
      <c r="O54" s="24">
        <v>0</v>
      </c>
      <c r="P54" s="24">
        <v>0</v>
      </c>
      <c r="Q54" s="24" t="s">
        <v>0</v>
      </c>
      <c r="R54" s="24">
        <v>0</v>
      </c>
      <c r="S54" s="24" t="s">
        <v>0</v>
      </c>
      <c r="T54" s="23" t="str">
        <f t="shared" si="2"/>
        <v>-</v>
      </c>
      <c r="U54" s="22">
        <f t="shared" si="3"/>
        <v>0</v>
      </c>
    </row>
    <row r="55" spans="1:21" s="73" customFormat="1" x14ac:dyDescent="0.25">
      <c r="A55" s="41" t="s">
        <v>681</v>
      </c>
      <c r="B55" s="81" t="s">
        <v>680</v>
      </c>
      <c r="C55" s="19" t="s">
        <v>1</v>
      </c>
      <c r="D55" s="24">
        <v>300.08186288000002</v>
      </c>
      <c r="E55" s="24">
        <v>393.85358849000005</v>
      </c>
      <c r="F55" s="24">
        <v>377.634141277347</v>
      </c>
      <c r="G55" s="24">
        <v>387.04836296999997</v>
      </c>
      <c r="H55" s="24">
        <v>387.97554966294678</v>
      </c>
      <c r="I55" s="24">
        <v>158.49176680632033</v>
      </c>
      <c r="J55" s="24">
        <v>398.23816636560895</v>
      </c>
      <c r="K55" s="24">
        <v>176.71831998904713</v>
      </c>
      <c r="L55" s="24">
        <v>408.91128773637774</v>
      </c>
      <c r="M55" s="24">
        <v>191.73937718811615</v>
      </c>
      <c r="N55" s="24">
        <v>420.01133396197673</v>
      </c>
      <c r="O55" s="24">
        <v>204.20243670534367</v>
      </c>
      <c r="P55" s="24">
        <v>213.39154635708411</v>
      </c>
      <c r="Q55" s="24" t="s">
        <v>0</v>
      </c>
      <c r="R55" s="24">
        <v>222.99416594315289</v>
      </c>
      <c r="S55" s="24" t="s">
        <v>0</v>
      </c>
      <c r="T55" s="23">
        <f t="shared" si="2"/>
        <v>2051.5220500271471</v>
      </c>
      <c r="U55" s="22">
        <f t="shared" si="3"/>
        <v>731.15190068882725</v>
      </c>
    </row>
    <row r="56" spans="1:21" s="73" customFormat="1" x14ac:dyDescent="0.25">
      <c r="A56" s="41" t="s">
        <v>679</v>
      </c>
      <c r="B56" s="81" t="s">
        <v>678</v>
      </c>
      <c r="C56" s="19" t="s">
        <v>1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314.61080242406973</v>
      </c>
      <c r="J56" s="24">
        <v>0</v>
      </c>
      <c r="K56" s="24">
        <v>350.79104470283806</v>
      </c>
      <c r="L56" s="24">
        <v>0</v>
      </c>
      <c r="M56" s="24">
        <v>380.60828350257935</v>
      </c>
      <c r="N56" s="24">
        <v>0</v>
      </c>
      <c r="O56" s="24">
        <v>405.34782193024688</v>
      </c>
      <c r="P56" s="24">
        <v>423.58847391710793</v>
      </c>
      <c r="Q56" s="24" t="s">
        <v>0</v>
      </c>
      <c r="R56" s="24">
        <v>442.6499552433778</v>
      </c>
      <c r="S56" s="24" t="s">
        <v>0</v>
      </c>
      <c r="T56" s="23">
        <f t="shared" si="2"/>
        <v>866.23842916048579</v>
      </c>
      <c r="U56" s="22">
        <f t="shared" si="3"/>
        <v>1451.357952559734</v>
      </c>
    </row>
    <row r="57" spans="1:21" s="73" customFormat="1" x14ac:dyDescent="0.25">
      <c r="A57" s="41" t="s">
        <v>677</v>
      </c>
      <c r="B57" s="26" t="s">
        <v>676</v>
      </c>
      <c r="C57" s="19" t="s">
        <v>1</v>
      </c>
      <c r="D57" s="24">
        <v>1420.0959592299998</v>
      </c>
      <c r="E57" s="24">
        <v>1605.9488903999998</v>
      </c>
      <c r="F57" s="24">
        <v>1661.1378705464367</v>
      </c>
      <c r="G57" s="24">
        <v>1705.2327940600001</v>
      </c>
      <c r="H57" s="24">
        <v>1898.7677465851191</v>
      </c>
      <c r="I57" s="24">
        <v>1767.8298906128762</v>
      </c>
      <c r="J57" s="24">
        <v>2075.6344377579262</v>
      </c>
      <c r="K57" s="24">
        <v>1983.4436873309976</v>
      </c>
      <c r="L57" s="24">
        <v>2242.0049008826359</v>
      </c>
      <c r="M57" s="24">
        <v>2143.8778963965037</v>
      </c>
      <c r="N57" s="24">
        <v>2449.2044019876403</v>
      </c>
      <c r="O57" s="24">
        <v>2288.9171286291362</v>
      </c>
      <c r="P57" s="24">
        <v>2410.2020218978987</v>
      </c>
      <c r="Q57" s="24" t="s">
        <v>0</v>
      </c>
      <c r="R57" s="24">
        <v>2539.6322119444708</v>
      </c>
      <c r="S57" s="24" t="s">
        <v>0</v>
      </c>
      <c r="T57" s="23">
        <f t="shared" si="2"/>
        <v>13615.44572105569</v>
      </c>
      <c r="U57" s="22">
        <f t="shared" si="3"/>
        <v>8184.0686029695134</v>
      </c>
    </row>
    <row r="58" spans="1:21" s="73" customFormat="1" ht="31.5" x14ac:dyDescent="0.25">
      <c r="A58" s="41" t="s">
        <v>675</v>
      </c>
      <c r="B58" s="20" t="s">
        <v>674</v>
      </c>
      <c r="C58" s="19" t="s">
        <v>1</v>
      </c>
      <c r="D58" s="24">
        <v>1115.9598399699998</v>
      </c>
      <c r="E58" s="24">
        <v>1278.7360101299998</v>
      </c>
      <c r="F58" s="24">
        <v>1293.570422448212</v>
      </c>
      <c r="G58" s="24">
        <v>1290.09319908</v>
      </c>
      <c r="H58" s="24">
        <v>1390.0167876023268</v>
      </c>
      <c r="I58" s="24">
        <v>1392.8501876192781</v>
      </c>
      <c r="J58" s="24">
        <v>1477.5328626802209</v>
      </c>
      <c r="K58" s="24">
        <v>1508.2127733343459</v>
      </c>
      <c r="L58" s="24">
        <v>1549.6328487863339</v>
      </c>
      <c r="M58" s="24">
        <v>1618.3929603470494</v>
      </c>
      <c r="N58" s="24">
        <v>1618.5232586189381</v>
      </c>
      <c r="O58" s="24">
        <v>1705.5815820654893</v>
      </c>
      <c r="P58" s="24">
        <v>1776.4793547438151</v>
      </c>
      <c r="Q58" s="24" t="s">
        <v>0</v>
      </c>
      <c r="R58" s="24">
        <v>1850.3242125827701</v>
      </c>
      <c r="S58" s="24" t="s">
        <v>0</v>
      </c>
      <c r="T58" s="23">
        <f t="shared" si="2"/>
        <v>9662.5093250144055</v>
      </c>
      <c r="U58" s="22">
        <f t="shared" si="3"/>
        <v>6225.0375033661621</v>
      </c>
    </row>
    <row r="59" spans="1:21" s="73" customFormat="1" ht="34.5" customHeight="1" x14ac:dyDescent="0.25">
      <c r="A59" s="41" t="s">
        <v>673</v>
      </c>
      <c r="B59" s="20" t="s">
        <v>672</v>
      </c>
      <c r="C59" s="19" t="s">
        <v>1</v>
      </c>
      <c r="D59" s="24">
        <v>182.88749415000001</v>
      </c>
      <c r="E59" s="24">
        <v>192.67760138</v>
      </c>
      <c r="F59" s="24">
        <v>211.39405723764116</v>
      </c>
      <c r="G59" s="24">
        <v>210.34838299</v>
      </c>
      <c r="H59" s="24">
        <v>207.37472271099315</v>
      </c>
      <c r="I59" s="24">
        <v>176.72714206674746</v>
      </c>
      <c r="J59" s="24">
        <v>215.66971161943289</v>
      </c>
      <c r="K59" s="24">
        <v>217.18429448617388</v>
      </c>
      <c r="L59" s="24">
        <v>224.29650008421018</v>
      </c>
      <c r="M59" s="24">
        <v>225.87166626562086</v>
      </c>
      <c r="N59" s="24">
        <v>233.2683600875786</v>
      </c>
      <c r="O59" s="24">
        <v>234.90653291624565</v>
      </c>
      <c r="P59" s="24">
        <v>244.30279423289551</v>
      </c>
      <c r="Q59" s="24" t="s">
        <v>0</v>
      </c>
      <c r="R59" s="24">
        <v>254.07490600221132</v>
      </c>
      <c r="S59" s="24" t="s">
        <v>0</v>
      </c>
      <c r="T59" s="23">
        <f t="shared" si="2"/>
        <v>1378.9869947373215</v>
      </c>
      <c r="U59" s="22">
        <f t="shared" si="3"/>
        <v>854.68963573478788</v>
      </c>
    </row>
    <row r="60" spans="1:21" s="73" customFormat="1" x14ac:dyDescent="0.25">
      <c r="A60" s="41" t="s">
        <v>671</v>
      </c>
      <c r="B60" s="81" t="s">
        <v>670</v>
      </c>
      <c r="C60" s="19" t="s">
        <v>1</v>
      </c>
      <c r="D60" s="24" t="s">
        <v>0</v>
      </c>
      <c r="E60" s="24" t="s">
        <v>0</v>
      </c>
      <c r="F60" s="24" t="s">
        <v>0</v>
      </c>
      <c r="G60" s="24" t="s">
        <v>0</v>
      </c>
      <c r="H60" s="24" t="s">
        <v>0</v>
      </c>
      <c r="I60" s="24">
        <v>0</v>
      </c>
      <c r="J60" s="24" t="s">
        <v>0</v>
      </c>
      <c r="K60" s="24">
        <v>0</v>
      </c>
      <c r="L60" s="24" t="s">
        <v>0</v>
      </c>
      <c r="M60" s="24">
        <v>0</v>
      </c>
      <c r="N60" s="24" t="s">
        <v>0</v>
      </c>
      <c r="O60" s="24">
        <v>0</v>
      </c>
      <c r="P60" s="24">
        <v>0</v>
      </c>
      <c r="Q60" s="24" t="s">
        <v>0</v>
      </c>
      <c r="R60" s="24">
        <v>0</v>
      </c>
      <c r="S60" s="24" t="s">
        <v>0</v>
      </c>
      <c r="T60" s="23" t="str">
        <f t="shared" si="2"/>
        <v>-</v>
      </c>
      <c r="U60" s="22">
        <f t="shared" si="3"/>
        <v>0</v>
      </c>
    </row>
    <row r="61" spans="1:21" s="73" customFormat="1" x14ac:dyDescent="0.25">
      <c r="A61" s="41" t="s">
        <v>669</v>
      </c>
      <c r="B61" s="81" t="s">
        <v>668</v>
      </c>
      <c r="C61" s="19" t="s">
        <v>1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 t="s">
        <v>0</v>
      </c>
      <c r="R61" s="24">
        <v>0</v>
      </c>
      <c r="S61" s="24" t="s">
        <v>0</v>
      </c>
      <c r="T61" s="23">
        <f t="shared" si="2"/>
        <v>0</v>
      </c>
      <c r="U61" s="22">
        <f t="shared" si="3"/>
        <v>0</v>
      </c>
    </row>
    <row r="62" spans="1:21" s="73" customFormat="1" x14ac:dyDescent="0.25">
      <c r="A62" s="41" t="s">
        <v>667</v>
      </c>
      <c r="B62" s="81" t="s">
        <v>666</v>
      </c>
      <c r="C62" s="19" t="s">
        <v>1</v>
      </c>
      <c r="D62" s="24">
        <v>121.24862510999992</v>
      </c>
      <c r="E62" s="24">
        <v>134.53527888999997</v>
      </c>
      <c r="F62" s="24">
        <v>156.17339086058362</v>
      </c>
      <c r="G62" s="24">
        <v>204.79121198999997</v>
      </c>
      <c r="H62" s="24">
        <v>301.37623627179909</v>
      </c>
      <c r="I62" s="24">
        <v>198.25256092685069</v>
      </c>
      <c r="J62" s="24">
        <v>382.43186345827252</v>
      </c>
      <c r="K62" s="24">
        <v>258.04661951047763</v>
      </c>
      <c r="L62" s="24">
        <v>468.07555201209175</v>
      </c>
      <c r="M62" s="24">
        <v>299.61326978383352</v>
      </c>
      <c r="N62" s="24">
        <v>597.41278328112355</v>
      </c>
      <c r="O62" s="24">
        <v>348.42901364740135</v>
      </c>
      <c r="P62" s="24">
        <v>389.41987292118802</v>
      </c>
      <c r="Q62" s="24" t="s">
        <v>0</v>
      </c>
      <c r="R62" s="24">
        <v>435.23309335948932</v>
      </c>
      <c r="S62" s="24" t="s">
        <v>0</v>
      </c>
      <c r="T62" s="23">
        <f t="shared" si="2"/>
        <v>2573.9494013039644</v>
      </c>
      <c r="U62" s="22">
        <f t="shared" si="3"/>
        <v>1104.3414638685631</v>
      </c>
    </row>
    <row r="63" spans="1:21" s="73" customFormat="1" x14ac:dyDescent="0.25">
      <c r="A63" s="41" t="s">
        <v>665</v>
      </c>
      <c r="B63" s="26" t="s">
        <v>664</v>
      </c>
      <c r="C63" s="19" t="s">
        <v>1</v>
      </c>
      <c r="D63" s="24">
        <v>1230.0570544100008</v>
      </c>
      <c r="E63" s="24">
        <v>1599.2497594199997</v>
      </c>
      <c r="F63" s="24">
        <v>1721.1895902485451</v>
      </c>
      <c r="G63" s="24">
        <v>1761.34855462</v>
      </c>
      <c r="H63" s="24">
        <v>1793.4795530389842</v>
      </c>
      <c r="I63" s="24">
        <v>2015.7390055516805</v>
      </c>
      <c r="J63" s="24">
        <v>1865.2187351605444</v>
      </c>
      <c r="K63" s="24">
        <v>2096.3685657737478</v>
      </c>
      <c r="L63" s="24">
        <v>1939.8274845669659</v>
      </c>
      <c r="M63" s="24">
        <v>2180.2233084046979</v>
      </c>
      <c r="N63" s="24">
        <v>2017.4205839496444</v>
      </c>
      <c r="O63" s="24">
        <v>2267.4322407408858</v>
      </c>
      <c r="P63" s="24">
        <v>2358.129530370521</v>
      </c>
      <c r="Q63" s="24" t="s">
        <v>0</v>
      </c>
      <c r="R63" s="24">
        <v>2452.4547115853416</v>
      </c>
      <c r="S63" s="24" t="s">
        <v>0</v>
      </c>
      <c r="T63" s="23">
        <f t="shared" si="2"/>
        <v>12426.530598672001</v>
      </c>
      <c r="U63" s="22">
        <f t="shared" si="3"/>
        <v>8559.7631204710124</v>
      </c>
    </row>
    <row r="64" spans="1:21" s="73" customFormat="1" x14ac:dyDescent="0.25">
      <c r="A64" s="41" t="s">
        <v>663</v>
      </c>
      <c r="B64" s="26" t="s">
        <v>662</v>
      </c>
      <c r="C64" s="19" t="s">
        <v>1</v>
      </c>
      <c r="D64" s="40">
        <v>725.7972138099999</v>
      </c>
      <c r="E64" s="40">
        <v>699.21511400999998</v>
      </c>
      <c r="F64" s="40">
        <v>774.04707245296265</v>
      </c>
      <c r="G64" s="40">
        <v>743.08310896</v>
      </c>
      <c r="H64" s="40">
        <v>741.24089308390694</v>
      </c>
      <c r="I64" s="40">
        <v>792.96355114682979</v>
      </c>
      <c r="J64" s="40">
        <v>769.10743889920548</v>
      </c>
      <c r="K64" s="40">
        <v>827.11209164825209</v>
      </c>
      <c r="L64" s="40">
        <v>786.22151313744359</v>
      </c>
      <c r="M64" s="40">
        <v>830.73609883824474</v>
      </c>
      <c r="N64" s="40">
        <v>802.48245564527372</v>
      </c>
      <c r="O64" s="40">
        <v>838.78570172664968</v>
      </c>
      <c r="P64" s="40">
        <v>847.3903123997917</v>
      </c>
      <c r="Q64" s="40" t="s">
        <v>0</v>
      </c>
      <c r="R64" s="40">
        <v>856.08934817498505</v>
      </c>
      <c r="S64" s="40" t="s">
        <v>0</v>
      </c>
      <c r="T64" s="96">
        <f t="shared" si="2"/>
        <v>4802.5319613406064</v>
      </c>
      <c r="U64" s="95">
        <f t="shared" si="3"/>
        <v>3289.5974433599763</v>
      </c>
    </row>
    <row r="65" spans="1:21" s="73" customFormat="1" x14ac:dyDescent="0.25">
      <c r="A65" s="41" t="s">
        <v>661</v>
      </c>
      <c r="B65" s="81" t="s">
        <v>660</v>
      </c>
      <c r="C65" s="19" t="s">
        <v>1</v>
      </c>
      <c r="D65" s="40">
        <v>721.08054571000002</v>
      </c>
      <c r="E65" s="40">
        <v>694.8619537300001</v>
      </c>
      <c r="F65" s="40">
        <v>766.73520845296264</v>
      </c>
      <c r="G65" s="40">
        <v>737.90684179000004</v>
      </c>
      <c r="H65" s="40">
        <v>733.63655452390697</v>
      </c>
      <c r="I65" s="40">
        <v>786.82220727082972</v>
      </c>
      <c r="J65" s="40">
        <v>761.19892679680561</v>
      </c>
      <c r="K65" s="40">
        <v>820.73127161721209</v>
      </c>
      <c r="L65" s="40">
        <v>777.99666055094758</v>
      </c>
      <c r="M65" s="40">
        <v>824.10004600596324</v>
      </c>
      <c r="N65" s="40">
        <v>793.92860895531783</v>
      </c>
      <c r="O65" s="40">
        <v>831.88420678107684</v>
      </c>
      <c r="P65" s="40">
        <v>840.21275765639587</v>
      </c>
      <c r="Q65" s="40" t="s">
        <v>0</v>
      </c>
      <c r="R65" s="40">
        <v>848.62469124185338</v>
      </c>
      <c r="S65" s="40" t="s">
        <v>0</v>
      </c>
      <c r="T65" s="96">
        <f t="shared" si="2"/>
        <v>4755.5981997252275</v>
      </c>
      <c r="U65" s="95">
        <f t="shared" si="3"/>
        <v>3263.5377316750819</v>
      </c>
    </row>
    <row r="66" spans="1:21" s="73" customFormat="1" x14ac:dyDescent="0.25">
      <c r="A66" s="41" t="s">
        <v>659</v>
      </c>
      <c r="B66" s="81" t="s">
        <v>658</v>
      </c>
      <c r="C66" s="19" t="s">
        <v>1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 t="s">
        <v>0</v>
      </c>
      <c r="R66" s="40">
        <v>0</v>
      </c>
      <c r="S66" s="40" t="s">
        <v>0</v>
      </c>
      <c r="T66" s="96">
        <f t="shared" si="2"/>
        <v>0</v>
      </c>
      <c r="U66" s="95">
        <f t="shared" si="3"/>
        <v>0</v>
      </c>
    </row>
    <row r="67" spans="1:21" s="73" customFormat="1" x14ac:dyDescent="0.25">
      <c r="A67" s="41" t="s">
        <v>657</v>
      </c>
      <c r="B67" s="81" t="s">
        <v>656</v>
      </c>
      <c r="C67" s="19" t="s">
        <v>1</v>
      </c>
      <c r="D67" s="40">
        <v>4.7166680999999997</v>
      </c>
      <c r="E67" s="40">
        <v>4.35316028</v>
      </c>
      <c r="F67" s="40">
        <v>7.3118639999999999</v>
      </c>
      <c r="G67" s="40">
        <v>5.17626717</v>
      </c>
      <c r="H67" s="40">
        <v>7.6043385600000004</v>
      </c>
      <c r="I67" s="40">
        <v>6.1413438759999961</v>
      </c>
      <c r="J67" s="40">
        <v>7.9085121024000014</v>
      </c>
      <c r="K67" s="40">
        <v>6.3808200310399963</v>
      </c>
      <c r="L67" s="40">
        <v>8.2248525864960005</v>
      </c>
      <c r="M67" s="40">
        <v>6.6360528322815959</v>
      </c>
      <c r="N67" s="40">
        <v>8.5538466899558401</v>
      </c>
      <c r="O67" s="40">
        <v>6.9014949455728605</v>
      </c>
      <c r="P67" s="40">
        <v>7.1775547433957749</v>
      </c>
      <c r="Q67" s="40" t="s">
        <v>0</v>
      </c>
      <c r="R67" s="40">
        <v>7.4646569331316055</v>
      </c>
      <c r="S67" s="40" t="s">
        <v>0</v>
      </c>
      <c r="T67" s="96">
        <f t="shared" si="2"/>
        <v>46.933761615379225</v>
      </c>
      <c r="U67" s="95">
        <f t="shared" si="3"/>
        <v>26.059711684894449</v>
      </c>
    </row>
    <row r="68" spans="1:21" s="73" customFormat="1" x14ac:dyDescent="0.25">
      <c r="A68" s="41" t="s">
        <v>655</v>
      </c>
      <c r="B68" s="81" t="s">
        <v>654</v>
      </c>
      <c r="C68" s="19" t="s">
        <v>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 t="s">
        <v>0</v>
      </c>
      <c r="R68" s="40">
        <v>0</v>
      </c>
      <c r="S68" s="40" t="s">
        <v>0</v>
      </c>
      <c r="T68" s="96">
        <f t="shared" si="2"/>
        <v>0</v>
      </c>
      <c r="U68" s="95">
        <f t="shared" si="3"/>
        <v>0</v>
      </c>
    </row>
    <row r="69" spans="1:21" s="73" customFormat="1" x14ac:dyDescent="0.25">
      <c r="A69" s="41" t="s">
        <v>653</v>
      </c>
      <c r="B69" s="81" t="s">
        <v>652</v>
      </c>
      <c r="C69" s="19" t="s">
        <v>1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 t="s">
        <v>0</v>
      </c>
      <c r="R69" s="40">
        <v>0</v>
      </c>
      <c r="S69" s="40" t="s">
        <v>0</v>
      </c>
      <c r="T69" s="96">
        <f t="shared" si="2"/>
        <v>0</v>
      </c>
      <c r="U69" s="95">
        <f t="shared" si="3"/>
        <v>0</v>
      </c>
    </row>
    <row r="70" spans="1:21" s="73" customFormat="1" x14ac:dyDescent="0.25">
      <c r="A70" s="41" t="s">
        <v>651</v>
      </c>
      <c r="B70" s="26" t="s">
        <v>650</v>
      </c>
      <c r="C70" s="19" t="s">
        <v>1</v>
      </c>
      <c r="D70" s="24">
        <v>127.08080653</v>
      </c>
      <c r="E70" s="24">
        <v>126.47161111999999</v>
      </c>
      <c r="F70" s="24">
        <v>138.20165385352158</v>
      </c>
      <c r="G70" s="24">
        <v>133.7156142</v>
      </c>
      <c r="H70" s="24">
        <v>146.99946389083118</v>
      </c>
      <c r="I70" s="24">
        <v>65.056527679873994</v>
      </c>
      <c r="J70" s="24">
        <v>153.78034452336425</v>
      </c>
      <c r="K70" s="24">
        <v>66.730276982761382</v>
      </c>
      <c r="L70" s="24">
        <v>157.7373109998631</v>
      </c>
      <c r="M70" s="24">
        <v>68.356231160109047</v>
      </c>
      <c r="N70" s="24">
        <v>158.44517959182033</v>
      </c>
      <c r="O70" s="24">
        <v>69.942203433085595</v>
      </c>
      <c r="P70" s="24">
        <v>71.470532361197158</v>
      </c>
      <c r="Q70" s="24" t="s">
        <v>0</v>
      </c>
      <c r="R70" s="24">
        <v>73.032257281969095</v>
      </c>
      <c r="S70" s="24" t="s">
        <v>0</v>
      </c>
      <c r="T70" s="23">
        <f t="shared" si="2"/>
        <v>761.46508864904513</v>
      </c>
      <c r="U70" s="22">
        <f t="shared" si="3"/>
        <v>270.08523925583</v>
      </c>
    </row>
    <row r="71" spans="1:21" s="73" customFormat="1" x14ac:dyDescent="0.25">
      <c r="A71" s="41" t="s">
        <v>39</v>
      </c>
      <c r="B71" s="81" t="s">
        <v>649</v>
      </c>
      <c r="C71" s="19" t="s">
        <v>1</v>
      </c>
      <c r="D71" s="24">
        <v>123.07915499999999</v>
      </c>
      <c r="E71" s="24">
        <v>122.85900858000001</v>
      </c>
      <c r="F71" s="24">
        <v>134.35481201063257</v>
      </c>
      <c r="G71" s="24">
        <v>129.93504526000001</v>
      </c>
      <c r="H71" s="24">
        <v>143.1526220479422</v>
      </c>
      <c r="I71" s="24">
        <v>61.036539577873995</v>
      </c>
      <c r="J71" s="24">
        <v>149.93350268047524</v>
      </c>
      <c r="K71" s="24">
        <v>62.247990249031375</v>
      </c>
      <c r="L71" s="24">
        <v>153.89046915697412</v>
      </c>
      <c r="M71" s="24">
        <v>63.492950054012006</v>
      </c>
      <c r="N71" s="24">
        <v>154.59833774893133</v>
      </c>
      <c r="O71" s="24">
        <v>64.762809055092248</v>
      </c>
      <c r="P71" s="24">
        <v>66.058065236194096</v>
      </c>
      <c r="Q71" s="24" t="s">
        <v>0</v>
      </c>
      <c r="R71" s="24">
        <v>67.379226540917983</v>
      </c>
      <c r="S71" s="24" t="s">
        <v>0</v>
      </c>
      <c r="T71" s="23">
        <f t="shared" si="2"/>
        <v>735.012223411435</v>
      </c>
      <c r="U71" s="22">
        <f t="shared" si="3"/>
        <v>251.54028893600963</v>
      </c>
    </row>
    <row r="72" spans="1:21" s="73" customFormat="1" x14ac:dyDescent="0.25">
      <c r="A72" s="41" t="s">
        <v>35</v>
      </c>
      <c r="B72" s="81" t="s">
        <v>648</v>
      </c>
      <c r="C72" s="19" t="s">
        <v>1</v>
      </c>
      <c r="D72" s="24">
        <v>4.0016515300000179</v>
      </c>
      <c r="E72" s="24">
        <v>3.6126025399999833</v>
      </c>
      <c r="F72" s="24">
        <v>3.8468418428890061</v>
      </c>
      <c r="G72" s="24">
        <v>3.7805689399999949</v>
      </c>
      <c r="H72" s="24">
        <v>3.8468418428889777</v>
      </c>
      <c r="I72" s="24">
        <v>4.0199881019999992</v>
      </c>
      <c r="J72" s="24">
        <v>3.8468418428890061</v>
      </c>
      <c r="K72" s="24">
        <v>4.4822867337300067</v>
      </c>
      <c r="L72" s="24">
        <v>3.8468418428889777</v>
      </c>
      <c r="M72" s="24">
        <v>4.8632811060970411</v>
      </c>
      <c r="N72" s="24">
        <v>3.8468418428890061</v>
      </c>
      <c r="O72" s="24">
        <v>5.1793943779933471</v>
      </c>
      <c r="P72" s="24">
        <v>5.4124671250030616</v>
      </c>
      <c r="Q72" s="24" t="s">
        <v>0</v>
      </c>
      <c r="R72" s="24">
        <v>5.6530307410511114</v>
      </c>
      <c r="S72" s="24" t="s">
        <v>0</v>
      </c>
      <c r="T72" s="23">
        <f t="shared" si="2"/>
        <v>26.452865237610141</v>
      </c>
      <c r="U72" s="22">
        <f t="shared" si="3"/>
        <v>18.544950319820394</v>
      </c>
    </row>
    <row r="73" spans="1:21" s="73" customFormat="1" x14ac:dyDescent="0.25">
      <c r="A73" s="41" t="s">
        <v>647</v>
      </c>
      <c r="B73" s="26" t="s">
        <v>603</v>
      </c>
      <c r="C73" s="19" t="s">
        <v>1</v>
      </c>
      <c r="D73" s="24">
        <v>351.08856392999996</v>
      </c>
      <c r="E73" s="24">
        <v>349.74767850999962</v>
      </c>
      <c r="F73" s="24">
        <v>392.12250605339716</v>
      </c>
      <c r="G73" s="24">
        <v>348.00959011000032</v>
      </c>
      <c r="H73" s="24">
        <v>431.58683813239713</v>
      </c>
      <c r="I73" s="24">
        <v>454.22160935177442</v>
      </c>
      <c r="J73" s="24">
        <v>449.0847373602565</v>
      </c>
      <c r="K73" s="24">
        <v>504.3642779706351</v>
      </c>
      <c r="L73" s="24">
        <v>466.99268672025835</v>
      </c>
      <c r="M73" s="24">
        <v>537.983643972761</v>
      </c>
      <c r="N73" s="24">
        <v>489.02328306883919</v>
      </c>
      <c r="O73" s="24">
        <v>565.95640154905038</v>
      </c>
      <c r="P73" s="24">
        <v>587.96710146565852</v>
      </c>
      <c r="Q73" s="24" t="s">
        <v>0</v>
      </c>
      <c r="R73" s="24">
        <v>610.81587438470967</v>
      </c>
      <c r="S73" s="24" t="s">
        <v>0</v>
      </c>
      <c r="T73" s="23">
        <f t="shared" si="2"/>
        <v>3035.4705211321198</v>
      </c>
      <c r="U73" s="22">
        <f t="shared" si="3"/>
        <v>2062.5259328442207</v>
      </c>
    </row>
    <row r="74" spans="1:21" s="73" customFormat="1" x14ac:dyDescent="0.25">
      <c r="A74" s="41" t="s">
        <v>646</v>
      </c>
      <c r="B74" s="81" t="s">
        <v>645</v>
      </c>
      <c r="C74" s="19" t="s">
        <v>1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 t="s">
        <v>0</v>
      </c>
      <c r="R74" s="24">
        <v>0</v>
      </c>
      <c r="S74" s="24" t="s">
        <v>0</v>
      </c>
      <c r="T74" s="23">
        <f t="shared" si="2"/>
        <v>0</v>
      </c>
      <c r="U74" s="22">
        <f t="shared" si="3"/>
        <v>0</v>
      </c>
    </row>
    <row r="75" spans="1:21" s="73" customFormat="1" x14ac:dyDescent="0.25">
      <c r="A75" s="41" t="s">
        <v>644</v>
      </c>
      <c r="B75" s="81" t="s">
        <v>643</v>
      </c>
      <c r="C75" s="19" t="s">
        <v>1</v>
      </c>
      <c r="D75" s="24">
        <v>0.32955809999999996</v>
      </c>
      <c r="E75" s="24">
        <v>0.10247417</v>
      </c>
      <c r="F75" s="24">
        <v>0.10354104</v>
      </c>
      <c r="G75" s="24">
        <v>0.18312808</v>
      </c>
      <c r="H75" s="24">
        <v>0.10354104</v>
      </c>
      <c r="I75" s="24">
        <v>0.16523895000000002</v>
      </c>
      <c r="J75" s="24">
        <v>0.10354104</v>
      </c>
      <c r="K75" s="24">
        <v>0.18424142925000001</v>
      </c>
      <c r="L75" s="24">
        <v>0.10354104</v>
      </c>
      <c r="M75" s="24">
        <v>0.19990195073624997</v>
      </c>
      <c r="N75" s="24">
        <v>0.10354104</v>
      </c>
      <c r="O75" s="24">
        <v>0.21289557753410623</v>
      </c>
      <c r="P75" s="24">
        <v>0.22247587852314102</v>
      </c>
      <c r="Q75" s="24" t="s">
        <v>0</v>
      </c>
      <c r="R75" s="24">
        <v>0.23248729305668234</v>
      </c>
      <c r="S75" s="24" t="s">
        <v>0</v>
      </c>
      <c r="T75" s="23">
        <f t="shared" si="2"/>
        <v>0.86912733157982336</v>
      </c>
      <c r="U75" s="22">
        <f t="shared" si="3"/>
        <v>0.76227790752035629</v>
      </c>
    </row>
    <row r="76" spans="1:21" s="73" customFormat="1" ht="16.5" thickBot="1" x14ac:dyDescent="0.3">
      <c r="A76" s="37" t="s">
        <v>642</v>
      </c>
      <c r="B76" s="93" t="s">
        <v>641</v>
      </c>
      <c r="C76" s="12" t="s">
        <v>1</v>
      </c>
      <c r="D76" s="65">
        <v>350.75900582999998</v>
      </c>
      <c r="E76" s="65">
        <v>349.64520433999962</v>
      </c>
      <c r="F76" s="65">
        <v>392.01896501339718</v>
      </c>
      <c r="G76" s="65">
        <v>347.8264620300003</v>
      </c>
      <c r="H76" s="65">
        <v>431.48329709239715</v>
      </c>
      <c r="I76" s="65">
        <v>454.05637040177442</v>
      </c>
      <c r="J76" s="65">
        <v>448.98119632025652</v>
      </c>
      <c r="K76" s="65">
        <v>504.18003654138511</v>
      </c>
      <c r="L76" s="65">
        <v>466.88914568025837</v>
      </c>
      <c r="M76" s="65">
        <v>537.78374202202474</v>
      </c>
      <c r="N76" s="65">
        <v>488.91974202883921</v>
      </c>
      <c r="O76" s="65">
        <v>565.74350597151624</v>
      </c>
      <c r="P76" s="65">
        <v>587.74462558713537</v>
      </c>
      <c r="Q76" s="65" t="s">
        <v>0</v>
      </c>
      <c r="R76" s="65">
        <v>610.58338709165298</v>
      </c>
      <c r="S76" s="65" t="s">
        <v>0</v>
      </c>
      <c r="T76" s="90">
        <f t="shared" si="2"/>
        <v>3034.6013938005399</v>
      </c>
      <c r="U76" s="89">
        <f t="shared" si="3"/>
        <v>2061.7636549367007</v>
      </c>
    </row>
    <row r="77" spans="1:21" s="73" customFormat="1" x14ac:dyDescent="0.25">
      <c r="A77" s="33" t="s">
        <v>640</v>
      </c>
      <c r="B77" s="94" t="s">
        <v>26</v>
      </c>
      <c r="C77" s="50" t="s">
        <v>0</v>
      </c>
      <c r="D77" s="30" t="s">
        <v>10</v>
      </c>
      <c r="E77" s="30" t="s">
        <v>10</v>
      </c>
      <c r="F77" s="30" t="s">
        <v>10</v>
      </c>
      <c r="G77" s="30" t="s">
        <v>10</v>
      </c>
      <c r="H77" s="30" t="s">
        <v>10</v>
      </c>
      <c r="I77" s="30" t="s">
        <v>11</v>
      </c>
      <c r="J77" s="30" t="s">
        <v>11</v>
      </c>
      <c r="K77" s="30" t="s">
        <v>11</v>
      </c>
      <c r="L77" s="30" t="s">
        <v>11</v>
      </c>
      <c r="M77" s="30" t="s">
        <v>11</v>
      </c>
      <c r="N77" s="30" t="s">
        <v>11</v>
      </c>
      <c r="O77" s="30" t="s">
        <v>11</v>
      </c>
      <c r="P77" s="30" t="s">
        <v>11</v>
      </c>
      <c r="Q77" s="30"/>
      <c r="R77" s="30" t="s">
        <v>11</v>
      </c>
      <c r="S77" s="30"/>
      <c r="T77" s="29"/>
      <c r="U77" s="28"/>
    </row>
    <row r="78" spans="1:21" s="73" customFormat="1" x14ac:dyDescent="0.25">
      <c r="A78" s="41" t="s">
        <v>639</v>
      </c>
      <c r="B78" s="81" t="s">
        <v>638</v>
      </c>
      <c r="C78" s="19" t="s">
        <v>1</v>
      </c>
      <c r="D78" s="24">
        <v>575.82143671999995</v>
      </c>
      <c r="E78" s="24">
        <v>488.94037622000002</v>
      </c>
      <c r="F78" s="24">
        <v>450.00497561999998</v>
      </c>
      <c r="G78" s="24">
        <v>620.90405879000002</v>
      </c>
      <c r="H78" s="24">
        <v>454.50502537620002</v>
      </c>
      <c r="I78" s="24">
        <v>583.34975523999992</v>
      </c>
      <c r="J78" s="24">
        <v>459.05007562906201</v>
      </c>
      <c r="K78" s="24">
        <v>625.19034191735011</v>
      </c>
      <c r="L78" s="24">
        <v>463.64057639475271</v>
      </c>
      <c r="M78" s="24">
        <v>662.57886863096883</v>
      </c>
      <c r="N78" s="24">
        <v>468.27698216330015</v>
      </c>
      <c r="O78" s="24">
        <v>696.54496262346504</v>
      </c>
      <c r="P78" s="24">
        <v>725.99636718806948</v>
      </c>
      <c r="Q78" s="24" t="s">
        <v>0</v>
      </c>
      <c r="R78" s="24">
        <v>756.69303986510295</v>
      </c>
      <c r="S78" s="24" t="s">
        <v>0</v>
      </c>
      <c r="T78" s="23">
        <f t="shared" ref="T78:T109" si="4">IFERROR(H78+J78+L78+N78+P78+R78+0+0,"-")</f>
        <v>3328.1620666164872</v>
      </c>
      <c r="U78" s="22">
        <f t="shared" ref="U78:U109" si="5">IFERROR(I78+K78+M78+O78,"-")</f>
        <v>2567.6639284117837</v>
      </c>
    </row>
    <row r="79" spans="1:21" s="73" customFormat="1" x14ac:dyDescent="0.25">
      <c r="A79" s="41" t="s">
        <v>637</v>
      </c>
      <c r="B79" s="81" t="s">
        <v>636</v>
      </c>
      <c r="C79" s="19" t="s">
        <v>1</v>
      </c>
      <c r="D79" s="24"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 t="s">
        <v>0</v>
      </c>
      <c r="R79" s="24">
        <v>0</v>
      </c>
      <c r="S79" s="24" t="s">
        <v>0</v>
      </c>
      <c r="T79" s="23">
        <f t="shared" si="4"/>
        <v>0</v>
      </c>
      <c r="U79" s="22">
        <f t="shared" si="5"/>
        <v>0</v>
      </c>
    </row>
    <row r="80" spans="1:21" s="73" customFormat="1" ht="16.5" thickBot="1" x14ac:dyDescent="0.3">
      <c r="A80" s="37" t="s">
        <v>635</v>
      </c>
      <c r="B80" s="93" t="s">
        <v>634</v>
      </c>
      <c r="C80" s="12" t="s">
        <v>1</v>
      </c>
      <c r="D80" s="65">
        <v>146.52288216999997</v>
      </c>
      <c r="E80" s="65">
        <v>129.34561288</v>
      </c>
      <c r="F80" s="65">
        <v>148.75739554797698</v>
      </c>
      <c r="G80" s="65">
        <v>143.52929220000001</v>
      </c>
      <c r="H80" s="65">
        <v>171.68352375534133</v>
      </c>
      <c r="I80" s="65">
        <v>182.95535890877036</v>
      </c>
      <c r="J80" s="65">
        <v>179.75809409794769</v>
      </c>
      <c r="K80" s="65">
        <v>194.92349055647611</v>
      </c>
      <c r="L80" s="65">
        <v>188.8522391356226</v>
      </c>
      <c r="M80" s="65">
        <v>203.72087237018556</v>
      </c>
      <c r="N80" s="65">
        <v>198.68612130402195</v>
      </c>
      <c r="O80" s="65">
        <v>212.3974589320087</v>
      </c>
      <c r="P80" s="65">
        <v>220.78639657190755</v>
      </c>
      <c r="Q80" s="65" t="s">
        <v>0</v>
      </c>
      <c r="R80" s="65">
        <v>229.50666715279337</v>
      </c>
      <c r="S80" s="65" t="s">
        <v>0</v>
      </c>
      <c r="T80" s="90">
        <f t="shared" si="4"/>
        <v>1189.2730420176345</v>
      </c>
      <c r="U80" s="89">
        <f t="shared" si="5"/>
        <v>793.9971807674408</v>
      </c>
    </row>
    <row r="81" spans="1:21" s="73" customFormat="1" x14ac:dyDescent="0.25">
      <c r="A81" s="33" t="s">
        <v>27</v>
      </c>
      <c r="B81" s="32" t="s">
        <v>633</v>
      </c>
      <c r="C81" s="50" t="s">
        <v>1</v>
      </c>
      <c r="D81" s="30">
        <v>1061.9035376900001</v>
      </c>
      <c r="E81" s="30">
        <v>980.16803402999994</v>
      </c>
      <c r="F81" s="30">
        <v>797.5395207872316</v>
      </c>
      <c r="G81" s="30">
        <v>892.23786794288026</v>
      </c>
      <c r="H81" s="30">
        <v>910.22751930966115</v>
      </c>
      <c r="I81" s="30">
        <v>1147.8038231953396</v>
      </c>
      <c r="J81" s="30">
        <v>933.39380358070684</v>
      </c>
      <c r="K81" s="30">
        <v>1469.1606953490791</v>
      </c>
      <c r="L81" s="30">
        <v>1072.7884204648408</v>
      </c>
      <c r="M81" s="30">
        <v>1497.7016878358127</v>
      </c>
      <c r="N81" s="30">
        <v>1128.3523325381111</v>
      </c>
      <c r="O81" s="30">
        <v>1598.5562316177611</v>
      </c>
      <c r="P81" s="30">
        <v>1804.8533028281608</v>
      </c>
      <c r="Q81" s="30" t="s">
        <v>0</v>
      </c>
      <c r="R81" s="30">
        <v>2028.4819230540143</v>
      </c>
      <c r="S81" s="30" t="s">
        <v>0</v>
      </c>
      <c r="T81" s="29">
        <f t="shared" si="4"/>
        <v>7878.097301775495</v>
      </c>
      <c r="U81" s="28">
        <f t="shared" si="5"/>
        <v>5713.2224379979925</v>
      </c>
    </row>
    <row r="82" spans="1:21" s="73" customFormat="1" x14ac:dyDescent="0.25">
      <c r="A82" s="41" t="s">
        <v>632</v>
      </c>
      <c r="B82" s="91" t="s">
        <v>502</v>
      </c>
      <c r="C82" s="19" t="s">
        <v>1</v>
      </c>
      <c r="D82" s="24" t="s">
        <v>0</v>
      </c>
      <c r="E82" s="24" t="s">
        <v>0</v>
      </c>
      <c r="F82" s="24" t="s">
        <v>0</v>
      </c>
      <c r="G82" s="24" t="s">
        <v>0</v>
      </c>
      <c r="H82" s="24" t="s">
        <v>0</v>
      </c>
      <c r="I82" s="24" t="s">
        <v>0</v>
      </c>
      <c r="J82" s="24" t="s">
        <v>0</v>
      </c>
      <c r="K82" s="24" t="s">
        <v>0</v>
      </c>
      <c r="L82" s="24" t="s">
        <v>0</v>
      </c>
      <c r="M82" s="24" t="s">
        <v>0</v>
      </c>
      <c r="N82" s="24" t="s">
        <v>0</v>
      </c>
      <c r="O82" s="24" t="s">
        <v>0</v>
      </c>
      <c r="P82" s="24" t="s">
        <v>0</v>
      </c>
      <c r="Q82" s="24" t="s">
        <v>0</v>
      </c>
      <c r="R82" s="24" t="s">
        <v>0</v>
      </c>
      <c r="S82" s="24" t="s">
        <v>0</v>
      </c>
      <c r="T82" s="23" t="str">
        <f t="shared" si="4"/>
        <v>-</v>
      </c>
      <c r="U82" s="22" t="str">
        <f t="shared" si="5"/>
        <v>-</v>
      </c>
    </row>
    <row r="83" spans="1:21" s="73" customFormat="1" ht="31.5" x14ac:dyDescent="0.25">
      <c r="A83" s="41" t="s">
        <v>23</v>
      </c>
      <c r="B83" s="20" t="s">
        <v>84</v>
      </c>
      <c r="C83" s="19" t="s">
        <v>1</v>
      </c>
      <c r="D83" s="24" t="s">
        <v>0</v>
      </c>
      <c r="E83" s="24" t="s">
        <v>0</v>
      </c>
      <c r="F83" s="24" t="s">
        <v>0</v>
      </c>
      <c r="G83" s="24" t="s">
        <v>0</v>
      </c>
      <c r="H83" s="24" t="s">
        <v>0</v>
      </c>
      <c r="I83" s="24" t="s">
        <v>0</v>
      </c>
      <c r="J83" s="24" t="s">
        <v>0</v>
      </c>
      <c r="K83" s="24" t="s">
        <v>0</v>
      </c>
      <c r="L83" s="24" t="s">
        <v>0</v>
      </c>
      <c r="M83" s="24" t="s">
        <v>0</v>
      </c>
      <c r="N83" s="24" t="s">
        <v>0</v>
      </c>
      <c r="O83" s="24" t="s">
        <v>0</v>
      </c>
      <c r="P83" s="24" t="s">
        <v>0</v>
      </c>
      <c r="Q83" s="24" t="s">
        <v>0</v>
      </c>
      <c r="R83" s="24" t="s">
        <v>0</v>
      </c>
      <c r="S83" s="24" t="s">
        <v>0</v>
      </c>
      <c r="T83" s="23" t="str">
        <f t="shared" si="4"/>
        <v>-</v>
      </c>
      <c r="U83" s="22" t="str">
        <f t="shared" si="5"/>
        <v>-</v>
      </c>
    </row>
    <row r="84" spans="1:21" s="73" customFormat="1" ht="31.5" x14ac:dyDescent="0.25">
      <c r="A84" s="41" t="s">
        <v>631</v>
      </c>
      <c r="B84" s="20" t="s">
        <v>82</v>
      </c>
      <c r="C84" s="19" t="s">
        <v>1</v>
      </c>
      <c r="D84" s="24" t="s">
        <v>0</v>
      </c>
      <c r="E84" s="24" t="s">
        <v>0</v>
      </c>
      <c r="F84" s="24" t="s">
        <v>0</v>
      </c>
      <c r="G84" s="24" t="s">
        <v>0</v>
      </c>
      <c r="H84" s="24" t="s">
        <v>0</v>
      </c>
      <c r="I84" s="24" t="s">
        <v>0</v>
      </c>
      <c r="J84" s="24" t="s">
        <v>0</v>
      </c>
      <c r="K84" s="24" t="s">
        <v>0</v>
      </c>
      <c r="L84" s="24" t="s">
        <v>0</v>
      </c>
      <c r="M84" s="24" t="s">
        <v>0</v>
      </c>
      <c r="N84" s="24" t="s">
        <v>0</v>
      </c>
      <c r="O84" s="24" t="s">
        <v>0</v>
      </c>
      <c r="P84" s="24" t="s">
        <v>0</v>
      </c>
      <c r="Q84" s="24" t="s">
        <v>0</v>
      </c>
      <c r="R84" s="24" t="s">
        <v>0</v>
      </c>
      <c r="S84" s="24" t="s">
        <v>0</v>
      </c>
      <c r="T84" s="23" t="str">
        <f t="shared" si="4"/>
        <v>-</v>
      </c>
      <c r="U84" s="22" t="str">
        <f t="shared" si="5"/>
        <v>-</v>
      </c>
    </row>
    <row r="85" spans="1:21" s="73" customFormat="1" ht="31.5" x14ac:dyDescent="0.25">
      <c r="A85" s="41" t="s">
        <v>17</v>
      </c>
      <c r="B85" s="20" t="s">
        <v>80</v>
      </c>
      <c r="C85" s="19" t="s">
        <v>1</v>
      </c>
      <c r="D85" s="24" t="s">
        <v>0</v>
      </c>
      <c r="E85" s="24" t="s">
        <v>0</v>
      </c>
      <c r="F85" s="24" t="s">
        <v>0</v>
      </c>
      <c r="G85" s="24" t="s">
        <v>0</v>
      </c>
      <c r="H85" s="24" t="s">
        <v>0</v>
      </c>
      <c r="I85" s="24" t="s">
        <v>0</v>
      </c>
      <c r="J85" s="24" t="s">
        <v>0</v>
      </c>
      <c r="K85" s="24" t="s">
        <v>0</v>
      </c>
      <c r="L85" s="24" t="s">
        <v>0</v>
      </c>
      <c r="M85" s="24" t="s">
        <v>0</v>
      </c>
      <c r="N85" s="24" t="s">
        <v>0</v>
      </c>
      <c r="O85" s="24" t="s">
        <v>0</v>
      </c>
      <c r="P85" s="24" t="s">
        <v>0</v>
      </c>
      <c r="Q85" s="24" t="s">
        <v>0</v>
      </c>
      <c r="R85" s="24" t="s">
        <v>0</v>
      </c>
      <c r="S85" s="24" t="s">
        <v>0</v>
      </c>
      <c r="T85" s="23" t="str">
        <f t="shared" si="4"/>
        <v>-</v>
      </c>
      <c r="U85" s="22" t="str">
        <f t="shared" si="5"/>
        <v>-</v>
      </c>
    </row>
    <row r="86" spans="1:21" s="73" customFormat="1" x14ac:dyDescent="0.25">
      <c r="A86" s="41" t="s">
        <v>13</v>
      </c>
      <c r="B86" s="91" t="s">
        <v>497</v>
      </c>
      <c r="C86" s="19" t="s">
        <v>1</v>
      </c>
      <c r="D86" s="24" t="s">
        <v>0</v>
      </c>
      <c r="E86" s="24" t="s">
        <v>0</v>
      </c>
      <c r="F86" s="24" t="s">
        <v>0</v>
      </c>
      <c r="G86" s="24" t="s">
        <v>0</v>
      </c>
      <c r="H86" s="24" t="s">
        <v>0</v>
      </c>
      <c r="I86" s="24" t="s">
        <v>0</v>
      </c>
      <c r="J86" s="24" t="s">
        <v>0</v>
      </c>
      <c r="K86" s="24" t="s">
        <v>0</v>
      </c>
      <c r="L86" s="24" t="s">
        <v>0</v>
      </c>
      <c r="M86" s="24" t="s">
        <v>0</v>
      </c>
      <c r="N86" s="24" t="s">
        <v>0</v>
      </c>
      <c r="O86" s="24" t="s">
        <v>0</v>
      </c>
      <c r="P86" s="24" t="s">
        <v>0</v>
      </c>
      <c r="Q86" s="24" t="s">
        <v>0</v>
      </c>
      <c r="R86" s="24" t="s">
        <v>0</v>
      </c>
      <c r="S86" s="24" t="s">
        <v>0</v>
      </c>
      <c r="T86" s="23" t="str">
        <f t="shared" si="4"/>
        <v>-</v>
      </c>
      <c r="U86" s="22" t="str">
        <f t="shared" si="5"/>
        <v>-</v>
      </c>
    </row>
    <row r="87" spans="1:21" s="73" customFormat="1" x14ac:dyDescent="0.25">
      <c r="A87" s="41" t="s">
        <v>3</v>
      </c>
      <c r="B87" s="91" t="s">
        <v>495</v>
      </c>
      <c r="C87" s="19" t="s">
        <v>1</v>
      </c>
      <c r="D87" s="24">
        <v>942.70923516999937</v>
      </c>
      <c r="E87" s="24">
        <v>668.88179027999922</v>
      </c>
      <c r="F87" s="24">
        <v>466.14542286256233</v>
      </c>
      <c r="G87" s="24">
        <v>554.27663716288134</v>
      </c>
      <c r="H87" s="24">
        <v>657.09027143542005</v>
      </c>
      <c r="I87" s="24">
        <v>781.22332768346314</v>
      </c>
      <c r="J87" s="24">
        <v>761.81519746764468</v>
      </c>
      <c r="K87" s="24">
        <v>1107.9114853879873</v>
      </c>
      <c r="L87" s="24">
        <v>870.6764195000045</v>
      </c>
      <c r="M87" s="24">
        <v>1272.8467324617568</v>
      </c>
      <c r="N87" s="24">
        <v>928.65652696414293</v>
      </c>
      <c r="O87" s="24">
        <v>1407.320990894762</v>
      </c>
      <c r="P87" s="24">
        <v>1597.4079240909041</v>
      </c>
      <c r="Q87" s="24" t="s">
        <v>0</v>
      </c>
      <c r="R87" s="24">
        <v>1802.5763955835473</v>
      </c>
      <c r="S87" s="24" t="s">
        <v>0</v>
      </c>
      <c r="T87" s="23">
        <f t="shared" si="4"/>
        <v>6618.2227350416633</v>
      </c>
      <c r="U87" s="22">
        <f t="shared" si="5"/>
        <v>4569.3025364279692</v>
      </c>
    </row>
    <row r="88" spans="1:21" s="73" customFormat="1" x14ac:dyDescent="0.25">
      <c r="A88" s="41" t="s">
        <v>630</v>
      </c>
      <c r="B88" s="91" t="s">
        <v>493</v>
      </c>
      <c r="C88" s="19" t="s">
        <v>1</v>
      </c>
      <c r="D88" s="24" t="s">
        <v>0</v>
      </c>
      <c r="E88" s="24" t="s">
        <v>0</v>
      </c>
      <c r="F88" s="24" t="s">
        <v>0</v>
      </c>
      <c r="G88" s="24" t="s">
        <v>0</v>
      </c>
      <c r="H88" s="24" t="s">
        <v>0</v>
      </c>
      <c r="I88" s="24" t="s">
        <v>0</v>
      </c>
      <c r="J88" s="24" t="s">
        <v>0</v>
      </c>
      <c r="K88" s="24" t="s">
        <v>0</v>
      </c>
      <c r="L88" s="24" t="s">
        <v>0</v>
      </c>
      <c r="M88" s="24" t="s">
        <v>0</v>
      </c>
      <c r="N88" s="24" t="s">
        <v>0</v>
      </c>
      <c r="O88" s="24" t="s">
        <v>0</v>
      </c>
      <c r="P88" s="24" t="s">
        <v>0</v>
      </c>
      <c r="Q88" s="24" t="s">
        <v>0</v>
      </c>
      <c r="R88" s="24" t="s">
        <v>0</v>
      </c>
      <c r="S88" s="24" t="s">
        <v>0</v>
      </c>
      <c r="T88" s="23" t="str">
        <f t="shared" si="4"/>
        <v>-</v>
      </c>
      <c r="U88" s="22" t="str">
        <f t="shared" si="5"/>
        <v>-</v>
      </c>
    </row>
    <row r="89" spans="1:21" s="73" customFormat="1" x14ac:dyDescent="0.25">
      <c r="A89" s="41" t="s">
        <v>629</v>
      </c>
      <c r="B89" s="91" t="s">
        <v>491</v>
      </c>
      <c r="C89" s="19" t="s">
        <v>1</v>
      </c>
      <c r="D89" s="24">
        <v>64.19544522999999</v>
      </c>
      <c r="E89" s="24">
        <v>235.72368810999998</v>
      </c>
      <c r="F89" s="24">
        <v>278.98645467877611</v>
      </c>
      <c r="G89" s="24">
        <v>265.60598277000003</v>
      </c>
      <c r="H89" s="24">
        <v>195.38209689808696</v>
      </c>
      <c r="I89" s="24">
        <v>309.69507132823207</v>
      </c>
      <c r="J89" s="24">
        <v>105.90938345121671</v>
      </c>
      <c r="K89" s="24">
        <v>304.86796975053807</v>
      </c>
      <c r="L89" s="24">
        <v>125.12807502269801</v>
      </c>
      <c r="M89" s="24">
        <v>158.76973770368755</v>
      </c>
      <c r="N89" s="24">
        <v>107.69166797813719</v>
      </c>
      <c r="O89" s="24">
        <v>113.95933403435882</v>
      </c>
      <c r="P89" s="24">
        <v>117.37170397674674</v>
      </c>
      <c r="Q89" s="24" t="s">
        <v>0</v>
      </c>
      <c r="R89" s="24">
        <v>120.97331228823086</v>
      </c>
      <c r="S89" s="24" t="s">
        <v>0</v>
      </c>
      <c r="T89" s="23">
        <f t="shared" si="4"/>
        <v>772.45623961511649</v>
      </c>
      <c r="U89" s="22">
        <f t="shared" si="5"/>
        <v>887.29211281681637</v>
      </c>
    </row>
    <row r="90" spans="1:21" s="73" customFormat="1" x14ac:dyDescent="0.25">
      <c r="A90" s="41" t="s">
        <v>628</v>
      </c>
      <c r="B90" s="91" t="s">
        <v>489</v>
      </c>
      <c r="C90" s="19" t="s">
        <v>1</v>
      </c>
      <c r="D90" s="24">
        <v>0</v>
      </c>
      <c r="E90" s="24">
        <v>0</v>
      </c>
      <c r="F90" s="24" t="s">
        <v>0</v>
      </c>
      <c r="G90" s="24" t="s">
        <v>0</v>
      </c>
      <c r="H90" s="24" t="s">
        <v>0</v>
      </c>
      <c r="I90" s="24" t="s">
        <v>0</v>
      </c>
      <c r="J90" s="24" t="s">
        <v>0</v>
      </c>
      <c r="K90" s="24" t="s">
        <v>0</v>
      </c>
      <c r="L90" s="24" t="s">
        <v>0</v>
      </c>
      <c r="M90" s="24" t="s">
        <v>0</v>
      </c>
      <c r="N90" s="24" t="s">
        <v>0</v>
      </c>
      <c r="O90" s="24" t="s">
        <v>0</v>
      </c>
      <c r="P90" s="24" t="s">
        <v>0</v>
      </c>
      <c r="Q90" s="24" t="s">
        <v>0</v>
      </c>
      <c r="R90" s="24" t="s">
        <v>0</v>
      </c>
      <c r="S90" s="24" t="s">
        <v>0</v>
      </c>
      <c r="T90" s="23" t="str">
        <f t="shared" si="4"/>
        <v>-</v>
      </c>
      <c r="U90" s="22" t="str">
        <f t="shared" si="5"/>
        <v>-</v>
      </c>
    </row>
    <row r="91" spans="1:21" s="73" customFormat="1" x14ac:dyDescent="0.25">
      <c r="A91" s="41" t="s">
        <v>627</v>
      </c>
      <c r="B91" s="91" t="s">
        <v>487</v>
      </c>
      <c r="C91" s="19" t="s">
        <v>1</v>
      </c>
      <c r="D91" s="24" t="s">
        <v>0</v>
      </c>
      <c r="E91" s="24" t="s">
        <v>0</v>
      </c>
      <c r="F91" s="24" t="s">
        <v>0</v>
      </c>
      <c r="G91" s="24" t="s">
        <v>0</v>
      </c>
      <c r="H91" s="24" t="s">
        <v>0</v>
      </c>
      <c r="I91" s="24" t="s">
        <v>0</v>
      </c>
      <c r="J91" s="24" t="s">
        <v>0</v>
      </c>
      <c r="K91" s="24" t="s">
        <v>0</v>
      </c>
      <c r="L91" s="24" t="s">
        <v>0</v>
      </c>
      <c r="M91" s="24" t="s">
        <v>0</v>
      </c>
      <c r="N91" s="24" t="s">
        <v>0</v>
      </c>
      <c r="O91" s="24" t="s">
        <v>0</v>
      </c>
      <c r="P91" s="24" t="s">
        <v>0</v>
      </c>
      <c r="Q91" s="24" t="s">
        <v>0</v>
      </c>
      <c r="R91" s="24" t="s">
        <v>0</v>
      </c>
      <c r="S91" s="24" t="s">
        <v>0</v>
      </c>
      <c r="T91" s="23" t="str">
        <f t="shared" si="4"/>
        <v>-</v>
      </c>
      <c r="U91" s="22" t="str">
        <f t="shared" si="5"/>
        <v>-</v>
      </c>
    </row>
    <row r="92" spans="1:21" s="73" customFormat="1" ht="31.5" x14ac:dyDescent="0.25">
      <c r="A92" s="41" t="s">
        <v>626</v>
      </c>
      <c r="B92" s="92" t="s">
        <v>485</v>
      </c>
      <c r="C92" s="19" t="s">
        <v>1</v>
      </c>
      <c r="D92" s="24" t="s">
        <v>0</v>
      </c>
      <c r="E92" s="24" t="s">
        <v>0</v>
      </c>
      <c r="F92" s="24" t="s">
        <v>0</v>
      </c>
      <c r="G92" s="24" t="s">
        <v>0</v>
      </c>
      <c r="H92" s="24" t="s">
        <v>0</v>
      </c>
      <c r="I92" s="24" t="s">
        <v>0</v>
      </c>
      <c r="J92" s="24" t="s">
        <v>0</v>
      </c>
      <c r="K92" s="24" t="s">
        <v>0</v>
      </c>
      <c r="L92" s="24" t="s">
        <v>0</v>
      </c>
      <c r="M92" s="24" t="s">
        <v>0</v>
      </c>
      <c r="N92" s="24" t="s">
        <v>0</v>
      </c>
      <c r="O92" s="24" t="s">
        <v>0</v>
      </c>
      <c r="P92" s="24" t="s">
        <v>0</v>
      </c>
      <c r="Q92" s="24" t="s">
        <v>0</v>
      </c>
      <c r="R92" s="24" t="s">
        <v>0</v>
      </c>
      <c r="S92" s="24" t="s">
        <v>0</v>
      </c>
      <c r="T92" s="23" t="str">
        <f t="shared" si="4"/>
        <v>-</v>
      </c>
      <c r="U92" s="22" t="str">
        <f t="shared" si="5"/>
        <v>-</v>
      </c>
    </row>
    <row r="93" spans="1:21" s="73" customFormat="1" x14ac:dyDescent="0.25">
      <c r="A93" s="41" t="s">
        <v>625</v>
      </c>
      <c r="B93" s="20" t="s">
        <v>66</v>
      </c>
      <c r="C93" s="19" t="s">
        <v>1</v>
      </c>
      <c r="D93" s="24" t="s">
        <v>0</v>
      </c>
      <c r="E93" s="24" t="s">
        <v>0</v>
      </c>
      <c r="F93" s="24" t="s">
        <v>0</v>
      </c>
      <c r="G93" s="24" t="s">
        <v>0</v>
      </c>
      <c r="H93" s="24" t="s">
        <v>0</v>
      </c>
      <c r="I93" s="24" t="s">
        <v>0</v>
      </c>
      <c r="J93" s="24" t="s">
        <v>0</v>
      </c>
      <c r="K93" s="24" t="s">
        <v>0</v>
      </c>
      <c r="L93" s="24" t="s">
        <v>0</v>
      </c>
      <c r="M93" s="24" t="s">
        <v>0</v>
      </c>
      <c r="N93" s="24" t="s">
        <v>0</v>
      </c>
      <c r="O93" s="24" t="s">
        <v>0</v>
      </c>
      <c r="P93" s="24" t="s">
        <v>0</v>
      </c>
      <c r="Q93" s="24" t="s">
        <v>0</v>
      </c>
      <c r="R93" s="24" t="s">
        <v>0</v>
      </c>
      <c r="S93" s="24" t="s">
        <v>0</v>
      </c>
      <c r="T93" s="23" t="str">
        <f t="shared" si="4"/>
        <v>-</v>
      </c>
      <c r="U93" s="22" t="str">
        <f t="shared" si="5"/>
        <v>-</v>
      </c>
    </row>
    <row r="94" spans="1:21" s="73" customFormat="1" x14ac:dyDescent="0.25">
      <c r="A94" s="41" t="s">
        <v>624</v>
      </c>
      <c r="B94" s="81" t="s">
        <v>64</v>
      </c>
      <c r="C94" s="19" t="s">
        <v>1</v>
      </c>
      <c r="D94" s="24" t="s">
        <v>0</v>
      </c>
      <c r="E94" s="24" t="s">
        <v>0</v>
      </c>
      <c r="F94" s="24" t="s">
        <v>0</v>
      </c>
      <c r="G94" s="24" t="s">
        <v>0</v>
      </c>
      <c r="H94" s="24" t="s">
        <v>0</v>
      </c>
      <c r="I94" s="24" t="s">
        <v>0</v>
      </c>
      <c r="J94" s="24" t="s">
        <v>0</v>
      </c>
      <c r="K94" s="24" t="s">
        <v>0</v>
      </c>
      <c r="L94" s="24" t="s">
        <v>0</v>
      </c>
      <c r="M94" s="24" t="s">
        <v>0</v>
      </c>
      <c r="N94" s="24" t="s">
        <v>0</v>
      </c>
      <c r="O94" s="24" t="s">
        <v>0</v>
      </c>
      <c r="P94" s="24" t="s">
        <v>0</v>
      </c>
      <c r="Q94" s="24" t="s">
        <v>0</v>
      </c>
      <c r="R94" s="24" t="s">
        <v>0</v>
      </c>
      <c r="S94" s="24" t="s">
        <v>0</v>
      </c>
      <c r="T94" s="23" t="str">
        <f t="shared" si="4"/>
        <v>-</v>
      </c>
      <c r="U94" s="22" t="str">
        <f t="shared" si="5"/>
        <v>-</v>
      </c>
    </row>
    <row r="95" spans="1:21" s="73" customFormat="1" x14ac:dyDescent="0.25">
      <c r="A95" s="41" t="s">
        <v>623</v>
      </c>
      <c r="B95" s="91" t="s">
        <v>475</v>
      </c>
      <c r="C95" s="19" t="s">
        <v>1</v>
      </c>
      <c r="D95" s="24">
        <v>54.998857290000402</v>
      </c>
      <c r="E95" s="24">
        <v>75.56255564000034</v>
      </c>
      <c r="F95" s="24">
        <v>52.407643245892224</v>
      </c>
      <c r="G95" s="24">
        <v>72.355248009999514</v>
      </c>
      <c r="H95" s="24">
        <v>57.755150976154141</v>
      </c>
      <c r="I95" s="24">
        <v>56.885424183645341</v>
      </c>
      <c r="J95" s="24">
        <v>65.669222661845041</v>
      </c>
      <c r="K95" s="24">
        <v>56.381240210552733</v>
      </c>
      <c r="L95" s="24">
        <v>76.983925942138129</v>
      </c>
      <c r="M95" s="24">
        <v>66.085217670368309</v>
      </c>
      <c r="N95" s="24">
        <v>92.004137595831651</v>
      </c>
      <c r="O95" s="24">
        <v>77.275906688640021</v>
      </c>
      <c r="P95" s="24">
        <v>90.073674760509505</v>
      </c>
      <c r="Q95" s="24" t="s">
        <v>0</v>
      </c>
      <c r="R95" s="24">
        <v>104.93221518223777</v>
      </c>
      <c r="S95" s="24" t="s">
        <v>0</v>
      </c>
      <c r="T95" s="23">
        <f t="shared" si="4"/>
        <v>487.41832711871626</v>
      </c>
      <c r="U95" s="22">
        <f t="shared" si="5"/>
        <v>256.6277887532064</v>
      </c>
    </row>
    <row r="96" spans="1:21" s="73" customFormat="1" x14ac:dyDescent="0.25">
      <c r="A96" s="41" t="s">
        <v>622</v>
      </c>
      <c r="B96" s="68" t="s">
        <v>621</v>
      </c>
      <c r="C96" s="19" t="s">
        <v>1</v>
      </c>
      <c r="D96" s="24">
        <v>-359.56195227000001</v>
      </c>
      <c r="E96" s="24">
        <v>-1217.6406238799998</v>
      </c>
      <c r="F96" s="24">
        <v>-252.86135039305529</v>
      </c>
      <c r="G96" s="24">
        <v>-334.12345598000002</v>
      </c>
      <c r="H96" s="24">
        <v>-295.45456819785329</v>
      </c>
      <c r="I96" s="24">
        <v>-275.86219022534033</v>
      </c>
      <c r="J96" s="24">
        <v>-256.22271508372478</v>
      </c>
      <c r="K96" s="24">
        <v>-348.25447769883715</v>
      </c>
      <c r="L96" s="24">
        <v>-218.47918474174037</v>
      </c>
      <c r="M96" s="24">
        <v>-368.54144723990021</v>
      </c>
      <c r="N96" s="24">
        <v>-186.71075259130819</v>
      </c>
      <c r="O96" s="24">
        <v>-352.74942998306886</v>
      </c>
      <c r="P96" s="24">
        <v>-362.44851213402416</v>
      </c>
      <c r="Q96" s="24" t="s">
        <v>0</v>
      </c>
      <c r="R96" s="24">
        <v>-363.22342319164284</v>
      </c>
      <c r="S96" s="24" t="s">
        <v>0</v>
      </c>
      <c r="T96" s="23">
        <f t="shared" si="4"/>
        <v>-1682.5391559402938</v>
      </c>
      <c r="U96" s="22">
        <f t="shared" si="5"/>
        <v>-1345.4075451471465</v>
      </c>
    </row>
    <row r="97" spans="1:21" s="73" customFormat="1" x14ac:dyDescent="0.25">
      <c r="A97" s="41" t="s">
        <v>620</v>
      </c>
      <c r="B97" s="92" t="s">
        <v>619</v>
      </c>
      <c r="C97" s="19" t="s">
        <v>1</v>
      </c>
      <c r="D97" s="24">
        <v>193.35369621999999</v>
      </c>
      <c r="E97" s="24">
        <v>371.30173139999999</v>
      </c>
      <c r="F97" s="24">
        <v>229.9027548629754</v>
      </c>
      <c r="G97" s="24">
        <v>134.56872552999997</v>
      </c>
      <c r="H97" s="24">
        <v>13.556321569214665</v>
      </c>
      <c r="I97" s="24">
        <v>226.16755578760606</v>
      </c>
      <c r="J97" s="24">
        <v>5.3878163617354522</v>
      </c>
      <c r="K97" s="24">
        <v>5.5078698829114963</v>
      </c>
      <c r="L97" s="24">
        <v>5.3925703625910639</v>
      </c>
      <c r="M97" s="24">
        <v>5.9761484369510676</v>
      </c>
      <c r="N97" s="24">
        <v>5.3978441991306321</v>
      </c>
      <c r="O97" s="24">
        <v>6.364747587969644</v>
      </c>
      <c r="P97" s="24">
        <v>6.6512056645336832</v>
      </c>
      <c r="Q97" s="24" t="s">
        <v>0</v>
      </c>
      <c r="R97" s="24">
        <v>6.6512056645336832</v>
      </c>
      <c r="S97" s="24" t="s">
        <v>0</v>
      </c>
      <c r="T97" s="23">
        <f t="shared" si="4"/>
        <v>43.036963821739178</v>
      </c>
      <c r="U97" s="22">
        <f t="shared" si="5"/>
        <v>244.01632169543828</v>
      </c>
    </row>
    <row r="98" spans="1:21" s="73" customFormat="1" x14ac:dyDescent="0.25">
      <c r="A98" s="41" t="s">
        <v>618</v>
      </c>
      <c r="B98" s="20" t="s">
        <v>617</v>
      </c>
      <c r="C98" s="19" t="s">
        <v>1</v>
      </c>
      <c r="D98" s="24">
        <v>0</v>
      </c>
      <c r="E98" s="24">
        <v>0</v>
      </c>
      <c r="F98" s="24">
        <v>0</v>
      </c>
      <c r="G98" s="24">
        <v>0</v>
      </c>
      <c r="H98" s="24">
        <v>0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 t="s">
        <v>0</v>
      </c>
      <c r="R98" s="24">
        <v>0</v>
      </c>
      <c r="S98" s="24" t="s">
        <v>0</v>
      </c>
      <c r="T98" s="23">
        <f t="shared" si="4"/>
        <v>0</v>
      </c>
      <c r="U98" s="22">
        <f t="shared" si="5"/>
        <v>0</v>
      </c>
    </row>
    <row r="99" spans="1:21" s="73" customFormat="1" x14ac:dyDescent="0.25">
      <c r="A99" s="41" t="s">
        <v>616</v>
      </c>
      <c r="B99" s="20" t="s">
        <v>615</v>
      </c>
      <c r="C99" s="19" t="s">
        <v>1</v>
      </c>
      <c r="D99" s="24">
        <v>35.553925710000001</v>
      </c>
      <c r="E99" s="24">
        <v>1.8103499999999998E-3</v>
      </c>
      <c r="F99" s="24">
        <v>4.6453E-4</v>
      </c>
      <c r="G99" s="24">
        <v>1.446532E-2</v>
      </c>
      <c r="H99" s="24">
        <v>0</v>
      </c>
      <c r="I99" s="24">
        <v>6.1249599999999996E-3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 t="s">
        <v>0</v>
      </c>
      <c r="R99" s="24">
        <v>0</v>
      </c>
      <c r="S99" s="24" t="s">
        <v>0</v>
      </c>
      <c r="T99" s="23">
        <f t="shared" si="4"/>
        <v>0</v>
      </c>
      <c r="U99" s="22">
        <f t="shared" si="5"/>
        <v>6.1249599999999996E-3</v>
      </c>
    </row>
    <row r="100" spans="1:21" s="73" customFormat="1" x14ac:dyDescent="0.25">
      <c r="A100" s="41" t="s">
        <v>614</v>
      </c>
      <c r="B100" s="20" t="s">
        <v>613</v>
      </c>
      <c r="C100" s="19" t="s">
        <v>1</v>
      </c>
      <c r="D100" s="24">
        <v>88.636874360000007</v>
      </c>
      <c r="E100" s="24">
        <v>190.36285821000001</v>
      </c>
      <c r="F100" s="24">
        <v>206.68943311999996</v>
      </c>
      <c r="G100" s="24">
        <v>66.967552789999999</v>
      </c>
      <c r="H100" s="24">
        <v>0</v>
      </c>
      <c r="I100" s="24">
        <v>193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 t="s">
        <v>0</v>
      </c>
      <c r="R100" s="24">
        <v>0</v>
      </c>
      <c r="S100" s="24" t="s">
        <v>0</v>
      </c>
      <c r="T100" s="23">
        <f t="shared" si="4"/>
        <v>0</v>
      </c>
      <c r="U100" s="22">
        <f t="shared" si="5"/>
        <v>193</v>
      </c>
    </row>
    <row r="101" spans="1:21" s="73" customFormat="1" x14ac:dyDescent="0.25">
      <c r="A101" s="41" t="s">
        <v>612</v>
      </c>
      <c r="B101" s="27" t="s">
        <v>611</v>
      </c>
      <c r="C101" s="19" t="s">
        <v>1</v>
      </c>
      <c r="D101" s="24">
        <v>26.448861719999996</v>
      </c>
      <c r="E101" s="24">
        <v>129.93617888</v>
      </c>
      <c r="F101" s="24">
        <v>206.68943311999996</v>
      </c>
      <c r="G101" s="24">
        <v>59.356586290000003</v>
      </c>
      <c r="H101" s="24">
        <v>0</v>
      </c>
      <c r="I101" s="24">
        <v>193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 t="s">
        <v>0</v>
      </c>
      <c r="R101" s="24">
        <v>0</v>
      </c>
      <c r="S101" s="24" t="s">
        <v>0</v>
      </c>
      <c r="T101" s="23">
        <f t="shared" si="4"/>
        <v>0</v>
      </c>
      <c r="U101" s="22">
        <f t="shared" si="5"/>
        <v>193</v>
      </c>
    </row>
    <row r="102" spans="1:21" s="73" customFormat="1" x14ac:dyDescent="0.25">
      <c r="A102" s="41" t="s">
        <v>610</v>
      </c>
      <c r="B102" s="81" t="s">
        <v>609</v>
      </c>
      <c r="C102" s="19" t="s">
        <v>1</v>
      </c>
      <c r="D102" s="24">
        <v>69.162896149999966</v>
      </c>
      <c r="E102" s="24">
        <v>180.93706283999995</v>
      </c>
      <c r="F102" s="24">
        <v>23.21285721297545</v>
      </c>
      <c r="G102" s="24">
        <v>67.586707419999968</v>
      </c>
      <c r="H102" s="24">
        <v>13.556321569214665</v>
      </c>
      <c r="I102" s="24">
        <v>33.161430827606068</v>
      </c>
      <c r="J102" s="24">
        <v>5.3878163617354522</v>
      </c>
      <c r="K102" s="24">
        <v>5.5078698829114963</v>
      </c>
      <c r="L102" s="24">
        <v>5.3925703625910639</v>
      </c>
      <c r="M102" s="24">
        <v>5.9761484369510676</v>
      </c>
      <c r="N102" s="24">
        <v>5.3978441991306321</v>
      </c>
      <c r="O102" s="24">
        <v>6.364747587969644</v>
      </c>
      <c r="P102" s="24">
        <v>6.6512056645336832</v>
      </c>
      <c r="Q102" s="24" t="s">
        <v>0</v>
      </c>
      <c r="R102" s="24">
        <v>6.6512056645336832</v>
      </c>
      <c r="S102" s="24" t="s">
        <v>0</v>
      </c>
      <c r="T102" s="23">
        <f t="shared" si="4"/>
        <v>43.036963821739178</v>
      </c>
      <c r="U102" s="22">
        <f t="shared" si="5"/>
        <v>51.010196735438271</v>
      </c>
    </row>
    <row r="103" spans="1:21" s="73" customFormat="1" x14ac:dyDescent="0.25">
      <c r="A103" s="41" t="s">
        <v>608</v>
      </c>
      <c r="B103" s="20" t="s">
        <v>607</v>
      </c>
      <c r="C103" s="19" t="s">
        <v>1</v>
      </c>
      <c r="D103" s="24">
        <v>0</v>
      </c>
      <c r="E103" s="24">
        <v>0</v>
      </c>
      <c r="F103" s="24">
        <v>0</v>
      </c>
      <c r="G103" s="24">
        <v>0</v>
      </c>
      <c r="H103" s="24">
        <v>0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 t="s">
        <v>0</v>
      </c>
      <c r="R103" s="24">
        <v>0</v>
      </c>
      <c r="S103" s="24" t="s">
        <v>0</v>
      </c>
      <c r="T103" s="23">
        <f t="shared" si="4"/>
        <v>0</v>
      </c>
      <c r="U103" s="22">
        <f t="shared" si="5"/>
        <v>0</v>
      </c>
    </row>
    <row r="104" spans="1:21" s="73" customFormat="1" x14ac:dyDescent="0.25">
      <c r="A104" s="41" t="s">
        <v>606</v>
      </c>
      <c r="B104" s="20" t="s">
        <v>605</v>
      </c>
      <c r="C104" s="19" t="s">
        <v>1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 t="s">
        <v>0</v>
      </c>
      <c r="R104" s="24">
        <v>0</v>
      </c>
      <c r="S104" s="24" t="s">
        <v>0</v>
      </c>
      <c r="T104" s="23">
        <f t="shared" si="4"/>
        <v>0</v>
      </c>
      <c r="U104" s="22">
        <f t="shared" si="5"/>
        <v>0</v>
      </c>
    </row>
    <row r="105" spans="1:21" s="73" customFormat="1" x14ac:dyDescent="0.25">
      <c r="A105" s="41" t="s">
        <v>604</v>
      </c>
      <c r="B105" s="26" t="s">
        <v>603</v>
      </c>
      <c r="C105" s="19" t="s">
        <v>1</v>
      </c>
      <c r="D105" s="24">
        <v>552.91564848999997</v>
      </c>
      <c r="E105" s="24">
        <v>1588.9423552799999</v>
      </c>
      <c r="F105" s="24">
        <v>482.76410525603069</v>
      </c>
      <c r="G105" s="24">
        <v>468.69218151000001</v>
      </c>
      <c r="H105" s="24">
        <v>309.01088976706797</v>
      </c>
      <c r="I105" s="24">
        <v>502.02974601294636</v>
      </c>
      <c r="J105" s="24">
        <v>261.61053144546025</v>
      </c>
      <c r="K105" s="24">
        <v>353.76234758174866</v>
      </c>
      <c r="L105" s="24">
        <v>223.87175510433144</v>
      </c>
      <c r="M105" s="24">
        <v>374.51759567685127</v>
      </c>
      <c r="N105" s="24">
        <v>192.10859679043884</v>
      </c>
      <c r="O105" s="24">
        <v>359.11417757103851</v>
      </c>
      <c r="P105" s="24">
        <v>369.09971779855783</v>
      </c>
      <c r="Q105" s="24" t="s">
        <v>0</v>
      </c>
      <c r="R105" s="24">
        <v>369.87462885617651</v>
      </c>
      <c r="S105" s="24" t="s">
        <v>0</v>
      </c>
      <c r="T105" s="23">
        <f t="shared" si="4"/>
        <v>1725.5761197620329</v>
      </c>
      <c r="U105" s="22">
        <f t="shared" si="5"/>
        <v>1589.4238668425846</v>
      </c>
    </row>
    <row r="106" spans="1:21" s="73" customFormat="1" x14ac:dyDescent="0.25">
      <c r="A106" s="41" t="s">
        <v>602</v>
      </c>
      <c r="B106" s="81" t="s">
        <v>601</v>
      </c>
      <c r="C106" s="19" t="s">
        <v>1</v>
      </c>
      <c r="D106" s="24">
        <v>38.82865769</v>
      </c>
      <c r="E106" s="24">
        <v>45.471489050000002</v>
      </c>
      <c r="F106" s="24">
        <v>53.159779730123063</v>
      </c>
      <c r="G106" s="24">
        <v>54.362471210000002</v>
      </c>
      <c r="H106" s="24">
        <v>55.39249047878824</v>
      </c>
      <c r="I106" s="24">
        <v>60.415581824368694</v>
      </c>
      <c r="J106" s="24">
        <v>57.608190097939769</v>
      </c>
      <c r="K106" s="24">
        <v>62.832205097343447</v>
      </c>
      <c r="L106" s="24">
        <v>59.912517701857361</v>
      </c>
      <c r="M106" s="24">
        <v>65.345493301237198</v>
      </c>
      <c r="N106" s="24">
        <v>62.309018409931653</v>
      </c>
      <c r="O106" s="24">
        <v>67.959313033286691</v>
      </c>
      <c r="P106" s="24">
        <v>70.677685554618137</v>
      </c>
      <c r="Q106" s="24" t="s">
        <v>0</v>
      </c>
      <c r="R106" s="24">
        <v>73.504792976802833</v>
      </c>
      <c r="S106" s="24" t="s">
        <v>0</v>
      </c>
      <c r="T106" s="23">
        <f t="shared" si="4"/>
        <v>379.40469521993793</v>
      </c>
      <c r="U106" s="22">
        <f t="shared" si="5"/>
        <v>256.55259325623604</v>
      </c>
    </row>
    <row r="107" spans="1:21" s="73" customFormat="1" x14ac:dyDescent="0.25">
      <c r="A107" s="41" t="s">
        <v>600</v>
      </c>
      <c r="B107" s="81" t="s">
        <v>599</v>
      </c>
      <c r="C107" s="19" t="s">
        <v>1</v>
      </c>
      <c r="D107" s="24">
        <v>82.054021459999987</v>
      </c>
      <c r="E107" s="24">
        <v>90.429705159999997</v>
      </c>
      <c r="F107" s="24">
        <v>160.24307980475206</v>
      </c>
      <c r="G107" s="24">
        <v>162.42909065999999</v>
      </c>
      <c r="H107" s="24">
        <v>175.34395088342541</v>
      </c>
      <c r="I107" s="24">
        <v>180.65433773868648</v>
      </c>
      <c r="J107" s="24">
        <v>125.08492451362157</v>
      </c>
      <c r="K107" s="24">
        <v>183.59201249807333</v>
      </c>
      <c r="L107" s="24">
        <v>84.323395724758356</v>
      </c>
      <c r="M107" s="24">
        <v>193.38367252262987</v>
      </c>
      <c r="N107" s="24">
        <v>49.403439826273036</v>
      </c>
      <c r="O107" s="24">
        <v>168.24353668916567</v>
      </c>
      <c r="P107" s="24">
        <v>170.09949756215664</v>
      </c>
      <c r="Q107" s="24" t="s">
        <v>0</v>
      </c>
      <c r="R107" s="24">
        <v>170.87440861977529</v>
      </c>
      <c r="S107" s="24" t="s">
        <v>0</v>
      </c>
      <c r="T107" s="23">
        <f t="shared" si="4"/>
        <v>775.12961713001027</v>
      </c>
      <c r="U107" s="22">
        <f t="shared" si="5"/>
        <v>725.8735594485554</v>
      </c>
    </row>
    <row r="108" spans="1:21" s="73" customFormat="1" x14ac:dyDescent="0.25">
      <c r="A108" s="41" t="s">
        <v>598</v>
      </c>
      <c r="B108" s="27" t="s">
        <v>597</v>
      </c>
      <c r="C108" s="19" t="s">
        <v>1</v>
      </c>
      <c r="D108" s="24">
        <v>7.8470028799999998</v>
      </c>
      <c r="E108" s="24">
        <v>6.9833393699999871</v>
      </c>
      <c r="F108" s="24">
        <v>22.014760577874465</v>
      </c>
      <c r="G108" s="24">
        <v>10.895902229999999</v>
      </c>
      <c r="H108" s="24">
        <v>22.583091113536018</v>
      </c>
      <c r="I108" s="24">
        <v>20.337903878686483</v>
      </c>
      <c r="J108" s="24">
        <v>23.217479043944355</v>
      </c>
      <c r="K108" s="24">
        <v>20.220036408073341</v>
      </c>
      <c r="L108" s="24">
        <v>23.907225654732805</v>
      </c>
      <c r="M108" s="24">
        <v>19.974488882629895</v>
      </c>
      <c r="N108" s="24">
        <v>24.633646495822315</v>
      </c>
      <c r="O108" s="24">
        <v>19.927416919165641</v>
      </c>
      <c r="P108" s="24">
        <v>20.045974482156613</v>
      </c>
      <c r="Q108" s="24" t="s">
        <v>0</v>
      </c>
      <c r="R108" s="24">
        <v>20.1652373997753</v>
      </c>
      <c r="S108" s="24" t="s">
        <v>0</v>
      </c>
      <c r="T108" s="23">
        <f t="shared" si="4"/>
        <v>134.5526541899674</v>
      </c>
      <c r="U108" s="22">
        <f t="shared" si="5"/>
        <v>80.459846088555352</v>
      </c>
    </row>
    <row r="109" spans="1:21" s="73" customFormat="1" x14ac:dyDescent="0.25">
      <c r="A109" s="41" t="s">
        <v>596</v>
      </c>
      <c r="B109" s="81" t="s">
        <v>595</v>
      </c>
      <c r="C109" s="19" t="s">
        <v>1</v>
      </c>
      <c r="D109" s="24">
        <v>306.36152542000002</v>
      </c>
      <c r="E109" s="24">
        <v>1187.9982751099999</v>
      </c>
      <c r="F109" s="24">
        <v>0</v>
      </c>
      <c r="G109" s="24">
        <v>83.845466220000006</v>
      </c>
      <c r="H109" s="24">
        <v>0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 t="s">
        <v>0</v>
      </c>
      <c r="R109" s="24">
        <v>0</v>
      </c>
      <c r="S109" s="24" t="s">
        <v>0</v>
      </c>
      <c r="T109" s="23">
        <f t="shared" si="4"/>
        <v>0</v>
      </c>
      <c r="U109" s="22">
        <f t="shared" si="5"/>
        <v>0</v>
      </c>
    </row>
    <row r="110" spans="1:21" s="73" customFormat="1" x14ac:dyDescent="0.25">
      <c r="A110" s="41" t="s">
        <v>594</v>
      </c>
      <c r="B110" s="27" t="s">
        <v>593</v>
      </c>
      <c r="C110" s="19" t="s">
        <v>1</v>
      </c>
      <c r="D110" s="24">
        <v>31.821589120000002</v>
      </c>
      <c r="E110" s="24">
        <v>221.33748244</v>
      </c>
      <c r="F110" s="24">
        <v>0</v>
      </c>
      <c r="G110" s="24">
        <v>37.901252020000001</v>
      </c>
      <c r="H110" s="24">
        <v>0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 t="s">
        <v>0</v>
      </c>
      <c r="R110" s="24">
        <v>0</v>
      </c>
      <c r="S110" s="24" t="s">
        <v>0</v>
      </c>
      <c r="T110" s="23">
        <f t="shared" ref="T110:T141" si="6">IFERROR(H110+J110+L110+N110+P110+R110+0+0,"-")</f>
        <v>0</v>
      </c>
      <c r="U110" s="22">
        <f t="shared" ref="U110:U141" si="7">IFERROR(I110+K110+M110+O110,"-")</f>
        <v>0</v>
      </c>
    </row>
    <row r="111" spans="1:21" s="73" customFormat="1" x14ac:dyDescent="0.25">
      <c r="A111" s="41" t="s">
        <v>592</v>
      </c>
      <c r="B111" s="27" t="s">
        <v>591</v>
      </c>
      <c r="C111" s="19" t="s">
        <v>1</v>
      </c>
      <c r="D111" s="24">
        <v>274.53993630000002</v>
      </c>
      <c r="E111" s="24">
        <v>966.66079266999986</v>
      </c>
      <c r="F111" s="24">
        <v>0</v>
      </c>
      <c r="G111" s="24">
        <v>45.944214200000005</v>
      </c>
      <c r="H111" s="24">
        <v>0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 t="s">
        <v>0</v>
      </c>
      <c r="R111" s="24">
        <v>0</v>
      </c>
      <c r="S111" s="24" t="s">
        <v>0</v>
      </c>
      <c r="T111" s="23">
        <f t="shared" si="6"/>
        <v>0</v>
      </c>
      <c r="U111" s="22">
        <f t="shared" si="7"/>
        <v>0</v>
      </c>
    </row>
    <row r="112" spans="1:21" s="73" customFormat="1" x14ac:dyDescent="0.25">
      <c r="A112" s="41" t="s">
        <v>590</v>
      </c>
      <c r="B112" s="81" t="s">
        <v>589</v>
      </c>
      <c r="C112" s="19" t="s">
        <v>1</v>
      </c>
      <c r="D112" s="24">
        <v>125.67144391999994</v>
      </c>
      <c r="E112" s="24">
        <v>265.04288595999992</v>
      </c>
      <c r="F112" s="24">
        <v>269.36124572115557</v>
      </c>
      <c r="G112" s="24">
        <v>168.05515342000001</v>
      </c>
      <c r="H112" s="24">
        <v>78.274448404854326</v>
      </c>
      <c r="I112" s="24">
        <v>260.95982644989118</v>
      </c>
      <c r="J112" s="24">
        <v>78.917416833898912</v>
      </c>
      <c r="K112" s="24">
        <v>107.33812998633189</v>
      </c>
      <c r="L112" s="24">
        <v>79.635841677715732</v>
      </c>
      <c r="M112" s="24">
        <v>115.78842985298422</v>
      </c>
      <c r="N112" s="24">
        <v>80.396138554234142</v>
      </c>
      <c r="O112" s="24">
        <v>122.91132784858613</v>
      </c>
      <c r="P112" s="24">
        <v>128.32253468178308</v>
      </c>
      <c r="Q112" s="24" t="s">
        <v>0</v>
      </c>
      <c r="R112" s="24">
        <v>125.49542725959839</v>
      </c>
      <c r="S112" s="24" t="s">
        <v>0</v>
      </c>
      <c r="T112" s="23">
        <f t="shared" si="6"/>
        <v>571.04180741208461</v>
      </c>
      <c r="U112" s="22">
        <f t="shared" si="7"/>
        <v>606.99771413779342</v>
      </c>
    </row>
    <row r="113" spans="1:21" s="73" customFormat="1" x14ac:dyDescent="0.25">
      <c r="A113" s="41" t="s">
        <v>588</v>
      </c>
      <c r="B113" s="81" t="s">
        <v>587</v>
      </c>
      <c r="C113" s="19" t="s">
        <v>1</v>
      </c>
      <c r="D113" s="24">
        <v>0</v>
      </c>
      <c r="E113" s="24">
        <v>0</v>
      </c>
      <c r="F113" s="24">
        <v>0</v>
      </c>
      <c r="G113" s="24">
        <v>0</v>
      </c>
      <c r="H113" s="24">
        <v>0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 t="s">
        <v>0</v>
      </c>
      <c r="R113" s="24">
        <v>0</v>
      </c>
      <c r="S113" s="24" t="s">
        <v>0</v>
      </c>
      <c r="T113" s="23">
        <f t="shared" si="6"/>
        <v>0</v>
      </c>
      <c r="U113" s="22">
        <f t="shared" si="7"/>
        <v>0</v>
      </c>
    </row>
    <row r="114" spans="1:21" s="73" customFormat="1" x14ac:dyDescent="0.25">
      <c r="A114" s="41" t="s">
        <v>586</v>
      </c>
      <c r="B114" s="81" t="s">
        <v>585</v>
      </c>
      <c r="C114" s="19" t="s">
        <v>1</v>
      </c>
      <c r="D114" s="24">
        <v>0</v>
      </c>
      <c r="E114" s="24">
        <v>0</v>
      </c>
      <c r="F114" s="24">
        <v>0</v>
      </c>
      <c r="G114" s="24">
        <v>0</v>
      </c>
      <c r="H114" s="24">
        <v>0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 t="s">
        <v>0</v>
      </c>
      <c r="R114" s="24">
        <v>0</v>
      </c>
      <c r="S114" s="24" t="s">
        <v>0</v>
      </c>
      <c r="T114" s="23">
        <f t="shared" si="6"/>
        <v>0</v>
      </c>
      <c r="U114" s="22">
        <f t="shared" si="7"/>
        <v>0</v>
      </c>
    </row>
    <row r="115" spans="1:21" s="73" customFormat="1" x14ac:dyDescent="0.25">
      <c r="A115" s="41" t="s">
        <v>584</v>
      </c>
      <c r="B115" s="68" t="s">
        <v>583</v>
      </c>
      <c r="C115" s="19" t="s">
        <v>1</v>
      </c>
      <c r="D115" s="24">
        <v>702.34158542000011</v>
      </c>
      <c r="E115" s="24">
        <v>-237.47258984999985</v>
      </c>
      <c r="F115" s="24">
        <v>544.67817039417628</v>
      </c>
      <c r="G115" s="24">
        <v>558.11441196288024</v>
      </c>
      <c r="H115" s="24">
        <v>614.77295111180786</v>
      </c>
      <c r="I115" s="24">
        <v>871.94163296999932</v>
      </c>
      <c r="J115" s="24">
        <v>677.17108849698207</v>
      </c>
      <c r="K115" s="24">
        <v>1120.9062176502421</v>
      </c>
      <c r="L115" s="24">
        <v>854.30923572310041</v>
      </c>
      <c r="M115" s="24">
        <v>1129.1602405959125</v>
      </c>
      <c r="N115" s="24">
        <v>941.64157994680295</v>
      </c>
      <c r="O115" s="24">
        <v>1245.8068016346922</v>
      </c>
      <c r="P115" s="24">
        <v>1442.4047906941366</v>
      </c>
      <c r="Q115" s="24" t="s">
        <v>0</v>
      </c>
      <c r="R115" s="24">
        <v>1665.2584998623715</v>
      </c>
      <c r="S115" s="24" t="s">
        <v>0</v>
      </c>
      <c r="T115" s="23">
        <f t="shared" si="6"/>
        <v>6195.5581458352017</v>
      </c>
      <c r="U115" s="22">
        <f t="shared" si="7"/>
        <v>4367.8148928508463</v>
      </c>
    </row>
    <row r="116" spans="1:21" s="73" customFormat="1" x14ac:dyDescent="0.25">
      <c r="A116" s="41" t="s">
        <v>582</v>
      </c>
      <c r="B116" s="92" t="s">
        <v>502</v>
      </c>
      <c r="C116" s="19" t="s">
        <v>1</v>
      </c>
      <c r="D116" s="24" t="s">
        <v>0</v>
      </c>
      <c r="E116" s="24" t="s">
        <v>0</v>
      </c>
      <c r="F116" s="24" t="s">
        <v>0</v>
      </c>
      <c r="G116" s="24" t="s">
        <v>0</v>
      </c>
      <c r="H116" s="24" t="s">
        <v>0</v>
      </c>
      <c r="I116" s="24" t="s">
        <v>0</v>
      </c>
      <c r="J116" s="24" t="s">
        <v>0</v>
      </c>
      <c r="K116" s="24" t="s">
        <v>0</v>
      </c>
      <c r="L116" s="24" t="s">
        <v>0</v>
      </c>
      <c r="M116" s="24" t="s">
        <v>0</v>
      </c>
      <c r="N116" s="24" t="s">
        <v>0</v>
      </c>
      <c r="O116" s="24" t="s">
        <v>0</v>
      </c>
      <c r="P116" s="24" t="s">
        <v>0</v>
      </c>
      <c r="Q116" s="24" t="s">
        <v>0</v>
      </c>
      <c r="R116" s="24" t="s">
        <v>0</v>
      </c>
      <c r="S116" s="24" t="s">
        <v>0</v>
      </c>
      <c r="T116" s="23" t="str">
        <f t="shared" si="6"/>
        <v>-</v>
      </c>
      <c r="U116" s="22" t="str">
        <f t="shared" si="7"/>
        <v>-</v>
      </c>
    </row>
    <row r="117" spans="1:21" s="73" customFormat="1" ht="31.5" x14ac:dyDescent="0.25">
      <c r="A117" s="41" t="s">
        <v>581</v>
      </c>
      <c r="B117" s="20" t="s">
        <v>84</v>
      </c>
      <c r="C117" s="19" t="s">
        <v>1</v>
      </c>
      <c r="D117" s="24" t="s">
        <v>0</v>
      </c>
      <c r="E117" s="24" t="s">
        <v>0</v>
      </c>
      <c r="F117" s="24" t="s">
        <v>0</v>
      </c>
      <c r="G117" s="24" t="s">
        <v>0</v>
      </c>
      <c r="H117" s="24" t="s">
        <v>0</v>
      </c>
      <c r="I117" s="24" t="s">
        <v>0</v>
      </c>
      <c r="J117" s="24" t="s">
        <v>0</v>
      </c>
      <c r="K117" s="24" t="s">
        <v>0</v>
      </c>
      <c r="L117" s="24" t="s">
        <v>0</v>
      </c>
      <c r="M117" s="24" t="s">
        <v>0</v>
      </c>
      <c r="N117" s="24" t="s">
        <v>0</v>
      </c>
      <c r="O117" s="24" t="s">
        <v>0</v>
      </c>
      <c r="P117" s="24" t="s">
        <v>0</v>
      </c>
      <c r="Q117" s="24" t="s">
        <v>0</v>
      </c>
      <c r="R117" s="24" t="s">
        <v>0</v>
      </c>
      <c r="S117" s="24" t="s">
        <v>0</v>
      </c>
      <c r="T117" s="23" t="str">
        <f t="shared" si="6"/>
        <v>-</v>
      </c>
      <c r="U117" s="22" t="str">
        <f t="shared" si="7"/>
        <v>-</v>
      </c>
    </row>
    <row r="118" spans="1:21" s="73" customFormat="1" ht="31.5" x14ac:dyDescent="0.25">
      <c r="A118" s="41" t="s">
        <v>580</v>
      </c>
      <c r="B118" s="20" t="s">
        <v>82</v>
      </c>
      <c r="C118" s="19" t="s">
        <v>1</v>
      </c>
      <c r="D118" s="24" t="s">
        <v>0</v>
      </c>
      <c r="E118" s="24" t="s">
        <v>0</v>
      </c>
      <c r="F118" s="24" t="s">
        <v>0</v>
      </c>
      <c r="G118" s="24" t="s">
        <v>0</v>
      </c>
      <c r="H118" s="24" t="s">
        <v>0</v>
      </c>
      <c r="I118" s="24" t="s">
        <v>0</v>
      </c>
      <c r="J118" s="24" t="s">
        <v>0</v>
      </c>
      <c r="K118" s="24" t="s">
        <v>0</v>
      </c>
      <c r="L118" s="24" t="s">
        <v>0</v>
      </c>
      <c r="M118" s="24" t="s">
        <v>0</v>
      </c>
      <c r="N118" s="24" t="s">
        <v>0</v>
      </c>
      <c r="O118" s="24" t="s">
        <v>0</v>
      </c>
      <c r="P118" s="24" t="s">
        <v>0</v>
      </c>
      <c r="Q118" s="24" t="s">
        <v>0</v>
      </c>
      <c r="R118" s="24" t="s">
        <v>0</v>
      </c>
      <c r="S118" s="24" t="s">
        <v>0</v>
      </c>
      <c r="T118" s="23" t="str">
        <f t="shared" si="6"/>
        <v>-</v>
      </c>
      <c r="U118" s="22" t="str">
        <f t="shared" si="7"/>
        <v>-</v>
      </c>
    </row>
    <row r="119" spans="1:21" s="73" customFormat="1" ht="31.5" x14ac:dyDescent="0.25">
      <c r="A119" s="41" t="s">
        <v>579</v>
      </c>
      <c r="B119" s="20" t="s">
        <v>80</v>
      </c>
      <c r="C119" s="19" t="s">
        <v>1</v>
      </c>
      <c r="D119" s="24" t="s">
        <v>0</v>
      </c>
      <c r="E119" s="24" t="s">
        <v>0</v>
      </c>
      <c r="F119" s="24" t="s">
        <v>0</v>
      </c>
      <c r="G119" s="24" t="s">
        <v>0</v>
      </c>
      <c r="H119" s="24" t="s">
        <v>0</v>
      </c>
      <c r="I119" s="24" t="s">
        <v>0</v>
      </c>
      <c r="J119" s="24" t="s">
        <v>0</v>
      </c>
      <c r="K119" s="24" t="s">
        <v>0</v>
      </c>
      <c r="L119" s="24" t="s">
        <v>0</v>
      </c>
      <c r="M119" s="24" t="s">
        <v>0</v>
      </c>
      <c r="N119" s="24" t="s">
        <v>0</v>
      </c>
      <c r="O119" s="24" t="s">
        <v>0</v>
      </c>
      <c r="P119" s="24" t="s">
        <v>0</v>
      </c>
      <c r="Q119" s="24" t="s">
        <v>0</v>
      </c>
      <c r="R119" s="24" t="s">
        <v>0</v>
      </c>
      <c r="S119" s="24" t="s">
        <v>0</v>
      </c>
      <c r="T119" s="23" t="str">
        <f t="shared" si="6"/>
        <v>-</v>
      </c>
      <c r="U119" s="22" t="str">
        <f t="shared" si="7"/>
        <v>-</v>
      </c>
    </row>
    <row r="120" spans="1:21" s="73" customFormat="1" x14ac:dyDescent="0.25">
      <c r="A120" s="41" t="s">
        <v>578</v>
      </c>
      <c r="B120" s="91" t="s">
        <v>497</v>
      </c>
      <c r="C120" s="19" t="s">
        <v>1</v>
      </c>
      <c r="D120" s="24" t="s">
        <v>0</v>
      </c>
      <c r="E120" s="24" t="s">
        <v>0</v>
      </c>
      <c r="F120" s="24" t="s">
        <v>0</v>
      </c>
      <c r="G120" s="24" t="s">
        <v>0</v>
      </c>
      <c r="H120" s="24" t="s">
        <v>0</v>
      </c>
      <c r="I120" s="24" t="s">
        <v>0</v>
      </c>
      <c r="J120" s="24" t="s">
        <v>0</v>
      </c>
      <c r="K120" s="24" t="s">
        <v>0</v>
      </c>
      <c r="L120" s="24" t="s">
        <v>0</v>
      </c>
      <c r="M120" s="24" t="s">
        <v>0</v>
      </c>
      <c r="N120" s="24" t="s">
        <v>0</v>
      </c>
      <c r="O120" s="24" t="s">
        <v>0</v>
      </c>
      <c r="P120" s="24" t="s">
        <v>0</v>
      </c>
      <c r="Q120" s="24" t="s">
        <v>0</v>
      </c>
      <c r="R120" s="24" t="s">
        <v>0</v>
      </c>
      <c r="S120" s="24" t="s">
        <v>0</v>
      </c>
      <c r="T120" s="23" t="str">
        <f t="shared" si="6"/>
        <v>-</v>
      </c>
      <c r="U120" s="22" t="str">
        <f t="shared" si="7"/>
        <v>-</v>
      </c>
    </row>
    <row r="121" spans="1:21" s="73" customFormat="1" x14ac:dyDescent="0.25">
      <c r="A121" s="41" t="s">
        <v>577</v>
      </c>
      <c r="B121" s="91" t="s">
        <v>495</v>
      </c>
      <c r="C121" s="19" t="s">
        <v>1</v>
      </c>
      <c r="D121" s="24">
        <v>561.43927473000008</v>
      </c>
      <c r="E121" s="24">
        <v>10.37680016999991</v>
      </c>
      <c r="F121" s="24">
        <v>199.37612840736529</v>
      </c>
      <c r="G121" s="24">
        <v>213.55018861288022</v>
      </c>
      <c r="H121" s="24">
        <v>356.20032316799103</v>
      </c>
      <c r="I121" s="24">
        <v>483.26532474284664</v>
      </c>
      <c r="J121" s="24">
        <v>508.38776068230572</v>
      </c>
      <c r="K121" s="24">
        <v>763.89595646766134</v>
      </c>
      <c r="L121" s="24">
        <v>655.05571226658788</v>
      </c>
      <c r="M121" s="24">
        <v>908.79987189203803</v>
      </c>
      <c r="N121" s="24">
        <v>744.87050774734269</v>
      </c>
      <c r="O121" s="24">
        <v>1059.2916941892502</v>
      </c>
      <c r="P121" s="24">
        <v>1239.8656379757388</v>
      </c>
      <c r="Q121" s="24" t="s">
        <v>0</v>
      </c>
      <c r="R121" s="24">
        <v>1444.2673275967663</v>
      </c>
      <c r="S121" s="24" t="s">
        <v>0</v>
      </c>
      <c r="T121" s="23">
        <f t="shared" si="6"/>
        <v>4948.6472694367321</v>
      </c>
      <c r="U121" s="22">
        <f t="shared" si="7"/>
        <v>3215.2528472917957</v>
      </c>
    </row>
    <row r="122" spans="1:21" s="73" customFormat="1" x14ac:dyDescent="0.25">
      <c r="A122" s="41" t="s">
        <v>576</v>
      </c>
      <c r="B122" s="91" t="s">
        <v>493</v>
      </c>
      <c r="C122" s="19" t="s">
        <v>1</v>
      </c>
      <c r="D122" s="24" t="s">
        <v>0</v>
      </c>
      <c r="E122" s="24" t="s">
        <v>0</v>
      </c>
      <c r="F122" s="24" t="s">
        <v>0</v>
      </c>
      <c r="G122" s="24" t="s">
        <v>0</v>
      </c>
      <c r="H122" s="24" t="s">
        <v>0</v>
      </c>
      <c r="I122" s="24" t="s">
        <v>0</v>
      </c>
      <c r="J122" s="24" t="s">
        <v>0</v>
      </c>
      <c r="K122" s="24" t="s">
        <v>0</v>
      </c>
      <c r="L122" s="24" t="s">
        <v>0</v>
      </c>
      <c r="M122" s="24" t="s">
        <v>0</v>
      </c>
      <c r="N122" s="24" t="s">
        <v>0</v>
      </c>
      <c r="O122" s="24" t="s">
        <v>0</v>
      </c>
      <c r="P122" s="24" t="s">
        <v>0</v>
      </c>
      <c r="Q122" s="24" t="s">
        <v>0</v>
      </c>
      <c r="R122" s="24" t="s">
        <v>0</v>
      </c>
      <c r="S122" s="24" t="s">
        <v>0</v>
      </c>
      <c r="T122" s="23" t="str">
        <f t="shared" si="6"/>
        <v>-</v>
      </c>
      <c r="U122" s="22" t="str">
        <f t="shared" si="7"/>
        <v>-</v>
      </c>
    </row>
    <row r="123" spans="1:21" s="73" customFormat="1" x14ac:dyDescent="0.25">
      <c r="A123" s="41" t="s">
        <v>575</v>
      </c>
      <c r="B123" s="91" t="s">
        <v>491</v>
      </c>
      <c r="C123" s="19" t="s">
        <v>1</v>
      </c>
      <c r="D123" s="24">
        <v>58.073597940000013</v>
      </c>
      <c r="E123" s="24">
        <v>225.09446988000002</v>
      </c>
      <c r="F123" s="24">
        <v>279.13252980819124</v>
      </c>
      <c r="G123" s="24">
        <v>264.82535846000002</v>
      </c>
      <c r="H123" s="24">
        <v>194.50644025677803</v>
      </c>
      <c r="I123" s="24">
        <v>309.82655080587887</v>
      </c>
      <c r="J123" s="24">
        <v>105.0159883232724</v>
      </c>
      <c r="K123" s="24">
        <v>303.71838703066936</v>
      </c>
      <c r="L123" s="24">
        <v>124.21548094664911</v>
      </c>
      <c r="M123" s="24">
        <v>157.55105376565618</v>
      </c>
      <c r="N123" s="24">
        <v>106.75892424111646</v>
      </c>
      <c r="O123" s="24">
        <v>112.67925558138474</v>
      </c>
      <c r="P123" s="24">
        <v>116.04038633369818</v>
      </c>
      <c r="Q123" s="24" t="s">
        <v>0</v>
      </c>
      <c r="R123" s="24">
        <v>130.89892675542629</v>
      </c>
      <c r="S123" s="24" t="s">
        <v>0</v>
      </c>
      <c r="T123" s="23">
        <f t="shared" si="6"/>
        <v>777.43614685694047</v>
      </c>
      <c r="U123" s="22">
        <f t="shared" si="7"/>
        <v>883.77524718358916</v>
      </c>
    </row>
    <row r="124" spans="1:21" s="73" customFormat="1" x14ac:dyDescent="0.25">
      <c r="A124" s="41" t="s">
        <v>574</v>
      </c>
      <c r="B124" s="91" t="s">
        <v>489</v>
      </c>
      <c r="C124" s="19" t="s">
        <v>1</v>
      </c>
      <c r="D124" s="24">
        <v>0</v>
      </c>
      <c r="E124" s="24">
        <v>0</v>
      </c>
      <c r="F124" s="24" t="s">
        <v>0</v>
      </c>
      <c r="G124" s="24">
        <v>0</v>
      </c>
      <c r="H124" s="24" t="s">
        <v>0</v>
      </c>
      <c r="I124" s="24">
        <v>0</v>
      </c>
      <c r="J124" s="24" t="s">
        <v>0</v>
      </c>
      <c r="K124" s="24">
        <v>0</v>
      </c>
      <c r="L124" s="24" t="s">
        <v>0</v>
      </c>
      <c r="M124" s="24">
        <v>0</v>
      </c>
      <c r="N124" s="24" t="s">
        <v>0</v>
      </c>
      <c r="O124" s="24">
        <v>0</v>
      </c>
      <c r="P124" s="24">
        <v>0</v>
      </c>
      <c r="Q124" s="24" t="s">
        <v>0</v>
      </c>
      <c r="R124" s="24">
        <v>0</v>
      </c>
      <c r="S124" s="24" t="s">
        <v>0</v>
      </c>
      <c r="T124" s="23" t="str">
        <f t="shared" si="6"/>
        <v>-</v>
      </c>
      <c r="U124" s="22">
        <f t="shared" si="7"/>
        <v>0</v>
      </c>
    </row>
    <row r="125" spans="1:21" s="73" customFormat="1" x14ac:dyDescent="0.25">
      <c r="A125" s="41" t="s">
        <v>573</v>
      </c>
      <c r="B125" s="91" t="s">
        <v>487</v>
      </c>
      <c r="C125" s="19" t="s">
        <v>1</v>
      </c>
      <c r="D125" s="24" t="s">
        <v>0</v>
      </c>
      <c r="E125" s="24" t="s">
        <v>0</v>
      </c>
      <c r="F125" s="24" t="s">
        <v>0</v>
      </c>
      <c r="G125" s="24">
        <v>0</v>
      </c>
      <c r="H125" s="24" t="s">
        <v>0</v>
      </c>
      <c r="I125" s="24" t="s">
        <v>0</v>
      </c>
      <c r="J125" s="24" t="s">
        <v>0</v>
      </c>
      <c r="K125" s="24" t="s">
        <v>0</v>
      </c>
      <c r="L125" s="24" t="s">
        <v>0</v>
      </c>
      <c r="M125" s="24" t="s">
        <v>0</v>
      </c>
      <c r="N125" s="24" t="s">
        <v>0</v>
      </c>
      <c r="O125" s="24" t="s">
        <v>0</v>
      </c>
      <c r="P125" s="24" t="s">
        <v>0</v>
      </c>
      <c r="Q125" s="24" t="s">
        <v>0</v>
      </c>
      <c r="R125" s="24" t="s">
        <v>0</v>
      </c>
      <c r="S125" s="24" t="s">
        <v>0</v>
      </c>
      <c r="T125" s="23" t="str">
        <f t="shared" si="6"/>
        <v>-</v>
      </c>
      <c r="U125" s="22" t="str">
        <f t="shared" si="7"/>
        <v>-</v>
      </c>
    </row>
    <row r="126" spans="1:21" s="73" customFormat="1" ht="31.5" x14ac:dyDescent="0.25">
      <c r="A126" s="41" t="s">
        <v>572</v>
      </c>
      <c r="B126" s="92" t="s">
        <v>485</v>
      </c>
      <c r="C126" s="19" t="s">
        <v>1</v>
      </c>
      <c r="D126" s="24" t="s">
        <v>0</v>
      </c>
      <c r="E126" s="24" t="s">
        <v>0</v>
      </c>
      <c r="F126" s="24" t="s">
        <v>0</v>
      </c>
      <c r="G126" s="24">
        <v>0</v>
      </c>
      <c r="H126" s="24" t="s">
        <v>0</v>
      </c>
      <c r="I126" s="24" t="s">
        <v>0</v>
      </c>
      <c r="J126" s="24" t="s">
        <v>0</v>
      </c>
      <c r="K126" s="24" t="s">
        <v>0</v>
      </c>
      <c r="L126" s="24" t="s">
        <v>0</v>
      </c>
      <c r="M126" s="24" t="s">
        <v>0</v>
      </c>
      <c r="N126" s="24" t="s">
        <v>0</v>
      </c>
      <c r="O126" s="24" t="s">
        <v>0</v>
      </c>
      <c r="P126" s="24" t="s">
        <v>0</v>
      </c>
      <c r="Q126" s="24" t="s">
        <v>0</v>
      </c>
      <c r="R126" s="24" t="s">
        <v>0</v>
      </c>
      <c r="S126" s="24" t="s">
        <v>0</v>
      </c>
      <c r="T126" s="23" t="str">
        <f t="shared" si="6"/>
        <v>-</v>
      </c>
      <c r="U126" s="22" t="str">
        <f t="shared" si="7"/>
        <v>-</v>
      </c>
    </row>
    <row r="127" spans="1:21" s="73" customFormat="1" x14ac:dyDescent="0.25">
      <c r="A127" s="41" t="s">
        <v>571</v>
      </c>
      <c r="B127" s="81" t="s">
        <v>66</v>
      </c>
      <c r="C127" s="19" t="s">
        <v>1</v>
      </c>
      <c r="D127" s="24" t="s">
        <v>0</v>
      </c>
      <c r="E127" s="24" t="s">
        <v>0</v>
      </c>
      <c r="F127" s="24" t="s">
        <v>0</v>
      </c>
      <c r="G127" s="24">
        <v>0</v>
      </c>
      <c r="H127" s="24" t="s">
        <v>0</v>
      </c>
      <c r="I127" s="24" t="s">
        <v>0</v>
      </c>
      <c r="J127" s="24" t="s">
        <v>0</v>
      </c>
      <c r="K127" s="24" t="s">
        <v>0</v>
      </c>
      <c r="L127" s="24" t="s">
        <v>0</v>
      </c>
      <c r="M127" s="24" t="s">
        <v>0</v>
      </c>
      <c r="N127" s="24" t="s">
        <v>0</v>
      </c>
      <c r="O127" s="24" t="s">
        <v>0</v>
      </c>
      <c r="P127" s="24" t="s">
        <v>0</v>
      </c>
      <c r="Q127" s="24" t="s">
        <v>0</v>
      </c>
      <c r="R127" s="24" t="s">
        <v>0</v>
      </c>
      <c r="S127" s="24" t="s">
        <v>0</v>
      </c>
      <c r="T127" s="23" t="str">
        <f t="shared" si="6"/>
        <v>-</v>
      </c>
      <c r="U127" s="22" t="str">
        <f t="shared" si="7"/>
        <v>-</v>
      </c>
    </row>
    <row r="128" spans="1:21" s="73" customFormat="1" x14ac:dyDescent="0.25">
      <c r="A128" s="41" t="s">
        <v>570</v>
      </c>
      <c r="B128" s="81" t="s">
        <v>64</v>
      </c>
      <c r="C128" s="19" t="s">
        <v>1</v>
      </c>
      <c r="D128" s="24" t="s">
        <v>0</v>
      </c>
      <c r="E128" s="24" t="s">
        <v>0</v>
      </c>
      <c r="F128" s="24" t="s">
        <v>0</v>
      </c>
      <c r="G128" s="24">
        <v>0</v>
      </c>
      <c r="H128" s="24" t="s">
        <v>0</v>
      </c>
      <c r="I128" s="24" t="s">
        <v>0</v>
      </c>
      <c r="J128" s="24" t="s">
        <v>0</v>
      </c>
      <c r="K128" s="24" t="s">
        <v>0</v>
      </c>
      <c r="L128" s="24" t="s">
        <v>0</v>
      </c>
      <c r="M128" s="24" t="s">
        <v>0</v>
      </c>
      <c r="N128" s="24" t="s">
        <v>0</v>
      </c>
      <c r="O128" s="24" t="s">
        <v>0</v>
      </c>
      <c r="P128" s="24" t="s">
        <v>0</v>
      </c>
      <c r="Q128" s="24" t="s">
        <v>0</v>
      </c>
      <c r="R128" s="24" t="s">
        <v>0</v>
      </c>
      <c r="S128" s="24" t="s">
        <v>0</v>
      </c>
      <c r="T128" s="23" t="str">
        <f t="shared" si="6"/>
        <v>-</v>
      </c>
      <c r="U128" s="22" t="str">
        <f t="shared" si="7"/>
        <v>-</v>
      </c>
    </row>
    <row r="129" spans="1:21" s="73" customFormat="1" x14ac:dyDescent="0.25">
      <c r="A129" s="41" t="s">
        <v>569</v>
      </c>
      <c r="B129" s="91" t="s">
        <v>475</v>
      </c>
      <c r="C129" s="19" t="s">
        <v>1</v>
      </c>
      <c r="D129" s="24">
        <v>82.828712750000008</v>
      </c>
      <c r="E129" s="24">
        <v>-472.94385989999978</v>
      </c>
      <c r="F129" s="24">
        <v>66.169512178617879</v>
      </c>
      <c r="G129" s="24">
        <v>79.738864889999988</v>
      </c>
      <c r="H129" s="24">
        <v>64.066187687039005</v>
      </c>
      <c r="I129" s="24">
        <v>78.849757421274376</v>
      </c>
      <c r="J129" s="24">
        <v>63.76733949140209</v>
      </c>
      <c r="K129" s="24">
        <v>53.291874151910768</v>
      </c>
      <c r="L129" s="24">
        <v>75.038042509862294</v>
      </c>
      <c r="M129" s="24">
        <v>62.809314938218129</v>
      </c>
      <c r="N129" s="24">
        <v>90.012147958345579</v>
      </c>
      <c r="O129" s="24">
        <v>73.83585186405621</v>
      </c>
      <c r="P129" s="24">
        <v>86.498766384697987</v>
      </c>
      <c r="Q129" s="24" t="s">
        <v>0</v>
      </c>
      <c r="R129" s="24">
        <v>90.092245510179723</v>
      </c>
      <c r="S129" s="24" t="s">
        <v>0</v>
      </c>
      <c r="T129" s="23">
        <f t="shared" si="6"/>
        <v>469.4747295415267</v>
      </c>
      <c r="U129" s="22">
        <f t="shared" si="7"/>
        <v>268.78679837545951</v>
      </c>
    </row>
    <row r="130" spans="1:21" s="73" customFormat="1" x14ac:dyDescent="0.25">
      <c r="A130" s="41" t="s">
        <v>568</v>
      </c>
      <c r="B130" s="68" t="s">
        <v>567</v>
      </c>
      <c r="C130" s="19" t="s">
        <v>1</v>
      </c>
      <c r="D130" s="24">
        <v>150.99856475039903</v>
      </c>
      <c r="E130" s="24">
        <v>155.01973146665952</v>
      </c>
      <c r="F130" s="24">
        <v>106.28151047865475</v>
      </c>
      <c r="G130" s="24">
        <v>300.31704805939694</v>
      </c>
      <c r="H130" s="24">
        <v>179.79276885282431</v>
      </c>
      <c r="I130" s="24">
        <v>257.19917399255735</v>
      </c>
      <c r="J130" s="24">
        <v>206.36375162552616</v>
      </c>
      <c r="K130" s="24">
        <v>367.31790486112232</v>
      </c>
      <c r="L130" s="24">
        <v>255.20037159633961</v>
      </c>
      <c r="M130" s="24">
        <v>338.19264942490975</v>
      </c>
      <c r="N130" s="24">
        <v>282.50389692957049</v>
      </c>
      <c r="O130" s="24">
        <v>368.64046689684676</v>
      </c>
      <c r="P130" s="24">
        <v>415.06752562974975</v>
      </c>
      <c r="Q130" s="24" t="s">
        <v>0</v>
      </c>
      <c r="R130" s="24">
        <v>470.78095292180637</v>
      </c>
      <c r="S130" s="24" t="s">
        <v>0</v>
      </c>
      <c r="T130" s="23">
        <f t="shared" si="6"/>
        <v>1809.7092675558167</v>
      </c>
      <c r="U130" s="22">
        <f t="shared" si="7"/>
        <v>1331.3501951754361</v>
      </c>
    </row>
    <row r="131" spans="1:21" s="73" customFormat="1" x14ac:dyDescent="0.25">
      <c r="A131" s="41" t="s">
        <v>566</v>
      </c>
      <c r="B131" s="91" t="s">
        <v>502</v>
      </c>
      <c r="C131" s="19" t="s">
        <v>1</v>
      </c>
      <c r="D131" s="24" t="s">
        <v>0</v>
      </c>
      <c r="E131" s="24" t="s">
        <v>0</v>
      </c>
      <c r="F131" s="24" t="s">
        <v>0</v>
      </c>
      <c r="G131" s="24" t="s">
        <v>0</v>
      </c>
      <c r="H131" s="24" t="s">
        <v>0</v>
      </c>
      <c r="I131" s="24" t="s">
        <v>0</v>
      </c>
      <c r="J131" s="24" t="s">
        <v>0</v>
      </c>
      <c r="K131" s="24" t="s">
        <v>0</v>
      </c>
      <c r="L131" s="24" t="s">
        <v>0</v>
      </c>
      <c r="M131" s="24" t="s">
        <v>0</v>
      </c>
      <c r="N131" s="24" t="s">
        <v>0</v>
      </c>
      <c r="O131" s="24" t="s">
        <v>0</v>
      </c>
      <c r="P131" s="24" t="s">
        <v>0</v>
      </c>
      <c r="Q131" s="24" t="s">
        <v>0</v>
      </c>
      <c r="R131" s="24" t="s">
        <v>0</v>
      </c>
      <c r="S131" s="24" t="s">
        <v>0</v>
      </c>
      <c r="T131" s="23" t="str">
        <f t="shared" si="6"/>
        <v>-</v>
      </c>
      <c r="U131" s="22" t="str">
        <f t="shared" si="7"/>
        <v>-</v>
      </c>
    </row>
    <row r="132" spans="1:21" s="73" customFormat="1" ht="31.5" x14ac:dyDescent="0.25">
      <c r="A132" s="41" t="s">
        <v>565</v>
      </c>
      <c r="B132" s="20" t="s">
        <v>84</v>
      </c>
      <c r="C132" s="19" t="s">
        <v>1</v>
      </c>
      <c r="D132" s="24" t="s">
        <v>0</v>
      </c>
      <c r="E132" s="24" t="s">
        <v>0</v>
      </c>
      <c r="F132" s="24" t="s">
        <v>0</v>
      </c>
      <c r="G132" s="24" t="s">
        <v>0</v>
      </c>
      <c r="H132" s="24" t="s">
        <v>0</v>
      </c>
      <c r="I132" s="24" t="s">
        <v>0</v>
      </c>
      <c r="J132" s="24" t="s">
        <v>0</v>
      </c>
      <c r="K132" s="24" t="s">
        <v>0</v>
      </c>
      <c r="L132" s="24" t="s">
        <v>0</v>
      </c>
      <c r="M132" s="24" t="s">
        <v>0</v>
      </c>
      <c r="N132" s="24" t="s">
        <v>0</v>
      </c>
      <c r="O132" s="24" t="s">
        <v>0</v>
      </c>
      <c r="P132" s="24" t="s">
        <v>0</v>
      </c>
      <c r="Q132" s="24" t="s">
        <v>0</v>
      </c>
      <c r="R132" s="24" t="s">
        <v>0</v>
      </c>
      <c r="S132" s="24" t="s">
        <v>0</v>
      </c>
      <c r="T132" s="23" t="str">
        <f t="shared" si="6"/>
        <v>-</v>
      </c>
      <c r="U132" s="22" t="str">
        <f t="shared" si="7"/>
        <v>-</v>
      </c>
    </row>
    <row r="133" spans="1:21" s="73" customFormat="1" ht="31.5" x14ac:dyDescent="0.25">
      <c r="A133" s="41" t="s">
        <v>564</v>
      </c>
      <c r="B133" s="20" t="s">
        <v>82</v>
      </c>
      <c r="C133" s="19" t="s">
        <v>1</v>
      </c>
      <c r="D133" s="24" t="s">
        <v>0</v>
      </c>
      <c r="E133" s="24" t="s">
        <v>0</v>
      </c>
      <c r="F133" s="24" t="s">
        <v>0</v>
      </c>
      <c r="G133" s="24" t="s">
        <v>0</v>
      </c>
      <c r="H133" s="24" t="s">
        <v>0</v>
      </c>
      <c r="I133" s="24" t="s">
        <v>0</v>
      </c>
      <c r="J133" s="24" t="s">
        <v>0</v>
      </c>
      <c r="K133" s="24" t="s">
        <v>0</v>
      </c>
      <c r="L133" s="24" t="s">
        <v>0</v>
      </c>
      <c r="M133" s="24" t="s">
        <v>0</v>
      </c>
      <c r="N133" s="24" t="s">
        <v>0</v>
      </c>
      <c r="O133" s="24" t="s">
        <v>0</v>
      </c>
      <c r="P133" s="24" t="s">
        <v>0</v>
      </c>
      <c r="Q133" s="24" t="s">
        <v>0</v>
      </c>
      <c r="R133" s="24" t="s">
        <v>0</v>
      </c>
      <c r="S133" s="24" t="s">
        <v>0</v>
      </c>
      <c r="T133" s="23" t="str">
        <f t="shared" si="6"/>
        <v>-</v>
      </c>
      <c r="U133" s="22" t="str">
        <f t="shared" si="7"/>
        <v>-</v>
      </c>
    </row>
    <row r="134" spans="1:21" s="73" customFormat="1" ht="31.5" x14ac:dyDescent="0.25">
      <c r="A134" s="41" t="s">
        <v>563</v>
      </c>
      <c r="B134" s="20" t="s">
        <v>80</v>
      </c>
      <c r="C134" s="19" t="s">
        <v>1</v>
      </c>
      <c r="D134" s="24" t="s">
        <v>0</v>
      </c>
      <c r="E134" s="24" t="s">
        <v>0</v>
      </c>
      <c r="F134" s="24" t="s">
        <v>0</v>
      </c>
      <c r="G134" s="24" t="s">
        <v>0</v>
      </c>
      <c r="H134" s="24" t="s">
        <v>0</v>
      </c>
      <c r="I134" s="24" t="s">
        <v>0</v>
      </c>
      <c r="J134" s="24" t="s">
        <v>0</v>
      </c>
      <c r="K134" s="24" t="s">
        <v>0</v>
      </c>
      <c r="L134" s="24" t="s">
        <v>0</v>
      </c>
      <c r="M134" s="24" t="s">
        <v>0</v>
      </c>
      <c r="N134" s="24" t="s">
        <v>0</v>
      </c>
      <c r="O134" s="24" t="s">
        <v>0</v>
      </c>
      <c r="P134" s="24" t="s">
        <v>0</v>
      </c>
      <c r="Q134" s="24" t="s">
        <v>0</v>
      </c>
      <c r="R134" s="24" t="s">
        <v>0</v>
      </c>
      <c r="S134" s="24" t="s">
        <v>0</v>
      </c>
      <c r="T134" s="23" t="str">
        <f t="shared" si="6"/>
        <v>-</v>
      </c>
      <c r="U134" s="22" t="str">
        <f t="shared" si="7"/>
        <v>-</v>
      </c>
    </row>
    <row r="135" spans="1:21" s="73" customFormat="1" x14ac:dyDescent="0.25">
      <c r="A135" s="41" t="s">
        <v>562</v>
      </c>
      <c r="B135" s="26" t="s">
        <v>561</v>
      </c>
      <c r="C135" s="19" t="s">
        <v>1</v>
      </c>
      <c r="D135" s="24" t="s">
        <v>0</v>
      </c>
      <c r="E135" s="24" t="s">
        <v>0</v>
      </c>
      <c r="F135" s="24" t="s">
        <v>0</v>
      </c>
      <c r="G135" s="24" t="s">
        <v>0</v>
      </c>
      <c r="H135" s="24" t="s">
        <v>0</v>
      </c>
      <c r="I135" s="24" t="s">
        <v>0</v>
      </c>
      <c r="J135" s="24" t="s">
        <v>0</v>
      </c>
      <c r="K135" s="24" t="s">
        <v>0</v>
      </c>
      <c r="L135" s="24" t="s">
        <v>0</v>
      </c>
      <c r="M135" s="24" t="s">
        <v>0</v>
      </c>
      <c r="N135" s="24" t="s">
        <v>0</v>
      </c>
      <c r="O135" s="24" t="s">
        <v>0</v>
      </c>
      <c r="P135" s="24" t="s">
        <v>0</v>
      </c>
      <c r="Q135" s="24" t="s">
        <v>0</v>
      </c>
      <c r="R135" s="24" t="s">
        <v>0</v>
      </c>
      <c r="S135" s="24" t="s">
        <v>0</v>
      </c>
      <c r="T135" s="23" t="str">
        <f t="shared" si="6"/>
        <v>-</v>
      </c>
      <c r="U135" s="22" t="str">
        <f t="shared" si="7"/>
        <v>-</v>
      </c>
    </row>
    <row r="136" spans="1:21" s="73" customFormat="1" x14ac:dyDescent="0.25">
      <c r="A136" s="41" t="s">
        <v>560</v>
      </c>
      <c r="B136" s="26" t="s">
        <v>559</v>
      </c>
      <c r="C136" s="19" t="s">
        <v>1</v>
      </c>
      <c r="D136" s="24">
        <v>122.818102612399</v>
      </c>
      <c r="E136" s="24">
        <v>204.58960947065947</v>
      </c>
      <c r="F136" s="24">
        <v>38.339985761618635</v>
      </c>
      <c r="G136" s="24">
        <v>160.29887167668295</v>
      </c>
      <c r="H136" s="24">
        <v>129.25335595380204</v>
      </c>
      <c r="I136" s="24">
        <v>157.44029314120439</v>
      </c>
      <c r="J136" s="24">
        <v>173.76658848723949</v>
      </c>
      <c r="K136" s="24">
        <v>277.45984242005397</v>
      </c>
      <c r="L136" s="24">
        <v>216.48136704649019</v>
      </c>
      <c r="M136" s="24">
        <v>282.57274801394249</v>
      </c>
      <c r="N136" s="24">
        <v>244.24774218109178</v>
      </c>
      <c r="O136" s="24">
        <v>321.34677515839587</v>
      </c>
      <c r="P136" s="24">
        <v>363.70732542268138</v>
      </c>
      <c r="Q136" s="24" t="s">
        <v>0</v>
      </c>
      <c r="R136" s="24">
        <v>415.53315985540553</v>
      </c>
      <c r="S136" s="24" t="s">
        <v>0</v>
      </c>
      <c r="T136" s="23">
        <f t="shared" si="6"/>
        <v>1542.9895389467104</v>
      </c>
      <c r="U136" s="22">
        <f t="shared" si="7"/>
        <v>1038.8196587335967</v>
      </c>
    </row>
    <row r="137" spans="1:21" s="73" customFormat="1" x14ac:dyDescent="0.25">
      <c r="A137" s="41" t="s">
        <v>558</v>
      </c>
      <c r="B137" s="26" t="s">
        <v>557</v>
      </c>
      <c r="C137" s="19" t="s">
        <v>1</v>
      </c>
      <c r="D137" s="24" t="s">
        <v>0</v>
      </c>
      <c r="E137" s="24" t="s">
        <v>0</v>
      </c>
      <c r="F137" s="24" t="s">
        <v>0</v>
      </c>
      <c r="G137" s="24" t="s">
        <v>0</v>
      </c>
      <c r="H137" s="24" t="s">
        <v>0</v>
      </c>
      <c r="I137" s="24" t="s">
        <v>0</v>
      </c>
      <c r="J137" s="24" t="s">
        <v>0</v>
      </c>
      <c r="K137" s="24" t="s">
        <v>0</v>
      </c>
      <c r="L137" s="24" t="s">
        <v>0</v>
      </c>
      <c r="M137" s="24" t="s">
        <v>0</v>
      </c>
      <c r="N137" s="24" t="s">
        <v>0</v>
      </c>
      <c r="O137" s="24" t="s">
        <v>0</v>
      </c>
      <c r="P137" s="24" t="s">
        <v>0</v>
      </c>
      <c r="Q137" s="24" t="s">
        <v>0</v>
      </c>
      <c r="R137" s="24" t="s">
        <v>0</v>
      </c>
      <c r="S137" s="24" t="s">
        <v>0</v>
      </c>
      <c r="T137" s="23" t="str">
        <f t="shared" si="6"/>
        <v>-</v>
      </c>
      <c r="U137" s="22" t="str">
        <f t="shared" si="7"/>
        <v>-</v>
      </c>
    </row>
    <row r="138" spans="1:21" s="73" customFormat="1" x14ac:dyDescent="0.25">
      <c r="A138" s="41" t="s">
        <v>556</v>
      </c>
      <c r="B138" s="26" t="s">
        <v>555</v>
      </c>
      <c r="C138" s="19" t="s">
        <v>1</v>
      </c>
      <c r="D138" s="24">
        <v>11.614719588000003</v>
      </c>
      <c r="E138" s="24">
        <v>45.018893976000008</v>
      </c>
      <c r="F138" s="24">
        <v>55.826505961638233</v>
      </c>
      <c r="G138" s="24">
        <v>52.965071692000009</v>
      </c>
      <c r="H138" s="24">
        <v>38.9012880513556</v>
      </c>
      <c r="I138" s="24">
        <v>77.64369279183606</v>
      </c>
      <c r="J138" s="24">
        <v>21.003197664654479</v>
      </c>
      <c r="K138" s="24">
        <v>76.182806706567845</v>
      </c>
      <c r="L138" s="24">
        <v>24.843096189329824</v>
      </c>
      <c r="M138" s="24">
        <v>39.49730347014156</v>
      </c>
      <c r="N138" s="24">
        <v>21.351784848223311</v>
      </c>
      <c r="O138" s="24">
        <v>28.22195561417665</v>
      </c>
      <c r="P138" s="24">
        <v>29.023824883037051</v>
      </c>
      <c r="Q138" s="24" t="s">
        <v>0</v>
      </c>
      <c r="R138" s="24">
        <v>32.724731688856579</v>
      </c>
      <c r="S138" s="24" t="s">
        <v>0</v>
      </c>
      <c r="T138" s="23">
        <f t="shared" si="6"/>
        <v>167.84792332545686</v>
      </c>
      <c r="U138" s="22">
        <f t="shared" si="7"/>
        <v>221.5457585827221</v>
      </c>
    </row>
    <row r="139" spans="1:21" s="73" customFormat="1" x14ac:dyDescent="0.25">
      <c r="A139" s="41" t="s">
        <v>554</v>
      </c>
      <c r="B139" s="26" t="s">
        <v>553</v>
      </c>
      <c r="C139" s="19" t="s">
        <v>1</v>
      </c>
      <c r="D139" s="24">
        <v>0</v>
      </c>
      <c r="E139" s="24">
        <v>0</v>
      </c>
      <c r="F139" s="24" t="s">
        <v>0</v>
      </c>
      <c r="G139" s="24">
        <v>0</v>
      </c>
      <c r="H139" s="24" t="s">
        <v>0</v>
      </c>
      <c r="I139" s="24">
        <v>0</v>
      </c>
      <c r="J139" s="24" t="s">
        <v>0</v>
      </c>
      <c r="K139" s="24">
        <v>0</v>
      </c>
      <c r="L139" s="24" t="s">
        <v>0</v>
      </c>
      <c r="M139" s="24">
        <v>0</v>
      </c>
      <c r="N139" s="24" t="s">
        <v>0</v>
      </c>
      <c r="O139" s="24">
        <v>0</v>
      </c>
      <c r="P139" s="24">
        <v>0</v>
      </c>
      <c r="Q139" s="24" t="s">
        <v>0</v>
      </c>
      <c r="R139" s="24">
        <v>0</v>
      </c>
      <c r="S139" s="24" t="s">
        <v>0</v>
      </c>
      <c r="T139" s="23" t="str">
        <f t="shared" si="6"/>
        <v>-</v>
      </c>
      <c r="U139" s="22">
        <f t="shared" si="7"/>
        <v>0</v>
      </c>
    </row>
    <row r="140" spans="1:21" s="73" customFormat="1" x14ac:dyDescent="0.25">
      <c r="A140" s="41" t="s">
        <v>552</v>
      </c>
      <c r="B140" s="26" t="s">
        <v>551</v>
      </c>
      <c r="C140" s="19" t="s">
        <v>1</v>
      </c>
      <c r="D140" s="24" t="s">
        <v>0</v>
      </c>
      <c r="E140" s="24" t="s">
        <v>0</v>
      </c>
      <c r="F140" s="24" t="s">
        <v>0</v>
      </c>
      <c r="G140" s="24" t="s">
        <v>0</v>
      </c>
      <c r="H140" s="24" t="s">
        <v>0</v>
      </c>
      <c r="I140" s="24" t="s">
        <v>0</v>
      </c>
      <c r="J140" s="24" t="s">
        <v>0</v>
      </c>
      <c r="K140" s="24" t="s">
        <v>0</v>
      </c>
      <c r="L140" s="24" t="s">
        <v>0</v>
      </c>
      <c r="M140" s="24" t="s">
        <v>0</v>
      </c>
      <c r="N140" s="24" t="s">
        <v>0</v>
      </c>
      <c r="O140" s="24" t="s">
        <v>0</v>
      </c>
      <c r="P140" s="24" t="s">
        <v>0</v>
      </c>
      <c r="Q140" s="24" t="s">
        <v>0</v>
      </c>
      <c r="R140" s="24" t="s">
        <v>0</v>
      </c>
      <c r="S140" s="24" t="s">
        <v>0</v>
      </c>
      <c r="T140" s="23" t="str">
        <f t="shared" si="6"/>
        <v>-</v>
      </c>
      <c r="U140" s="22" t="str">
        <f t="shared" si="7"/>
        <v>-</v>
      </c>
    </row>
    <row r="141" spans="1:21" s="73" customFormat="1" ht="31.5" x14ac:dyDescent="0.25">
      <c r="A141" s="41" t="s">
        <v>550</v>
      </c>
      <c r="B141" s="26" t="s">
        <v>485</v>
      </c>
      <c r="C141" s="19" t="s">
        <v>1</v>
      </c>
      <c r="D141" s="24" t="s">
        <v>0</v>
      </c>
      <c r="E141" s="24" t="s">
        <v>0</v>
      </c>
      <c r="F141" s="24" t="s">
        <v>0</v>
      </c>
      <c r="G141" s="24" t="s">
        <v>0</v>
      </c>
      <c r="H141" s="24" t="s">
        <v>0</v>
      </c>
      <c r="I141" s="24" t="s">
        <v>0</v>
      </c>
      <c r="J141" s="24" t="s">
        <v>0</v>
      </c>
      <c r="K141" s="24" t="s">
        <v>0</v>
      </c>
      <c r="L141" s="24" t="s">
        <v>0</v>
      </c>
      <c r="M141" s="24" t="s">
        <v>0</v>
      </c>
      <c r="N141" s="24" t="s">
        <v>0</v>
      </c>
      <c r="O141" s="24" t="s">
        <v>0</v>
      </c>
      <c r="P141" s="24" t="s">
        <v>0</v>
      </c>
      <c r="Q141" s="24" t="s">
        <v>0</v>
      </c>
      <c r="R141" s="24" t="s">
        <v>0</v>
      </c>
      <c r="S141" s="24" t="s">
        <v>0</v>
      </c>
      <c r="T141" s="23" t="str">
        <f t="shared" si="6"/>
        <v>-</v>
      </c>
      <c r="U141" s="22" t="str">
        <f t="shared" si="7"/>
        <v>-</v>
      </c>
    </row>
    <row r="142" spans="1:21" s="73" customFormat="1" x14ac:dyDescent="0.25">
      <c r="A142" s="41" t="s">
        <v>549</v>
      </c>
      <c r="B142" s="81" t="s">
        <v>548</v>
      </c>
      <c r="C142" s="19" t="s">
        <v>1</v>
      </c>
      <c r="D142" s="24" t="s">
        <v>0</v>
      </c>
      <c r="E142" s="24" t="s">
        <v>0</v>
      </c>
      <c r="F142" s="24" t="s">
        <v>0</v>
      </c>
      <c r="G142" s="24" t="s">
        <v>0</v>
      </c>
      <c r="H142" s="24" t="s">
        <v>0</v>
      </c>
      <c r="I142" s="24" t="s">
        <v>0</v>
      </c>
      <c r="J142" s="24" t="s">
        <v>0</v>
      </c>
      <c r="K142" s="24" t="s">
        <v>0</v>
      </c>
      <c r="L142" s="24" t="s">
        <v>0</v>
      </c>
      <c r="M142" s="24" t="s">
        <v>0</v>
      </c>
      <c r="N142" s="24" t="s">
        <v>0</v>
      </c>
      <c r="O142" s="24" t="s">
        <v>0</v>
      </c>
      <c r="P142" s="24" t="s">
        <v>0</v>
      </c>
      <c r="Q142" s="24" t="s">
        <v>0</v>
      </c>
      <c r="R142" s="24" t="s">
        <v>0</v>
      </c>
      <c r="S142" s="24" t="s">
        <v>0</v>
      </c>
      <c r="T142" s="23" t="str">
        <f t="shared" ref="T142:T164" si="8">IFERROR(H142+J142+L142+N142+P142+R142+0+0,"-")</f>
        <v>-</v>
      </c>
      <c r="U142" s="22" t="str">
        <f t="shared" ref="U142:U164" si="9">IFERROR(I142+K142+M142+O142,"-")</f>
        <v>-</v>
      </c>
    </row>
    <row r="143" spans="1:21" s="73" customFormat="1" x14ac:dyDescent="0.25">
      <c r="A143" s="41" t="s">
        <v>547</v>
      </c>
      <c r="B143" s="81" t="s">
        <v>64</v>
      </c>
      <c r="C143" s="19" t="s">
        <v>1</v>
      </c>
      <c r="D143" s="24" t="s">
        <v>0</v>
      </c>
      <c r="E143" s="24" t="s">
        <v>0</v>
      </c>
      <c r="F143" s="24" t="s">
        <v>0</v>
      </c>
      <c r="G143" s="24" t="s">
        <v>0</v>
      </c>
      <c r="H143" s="24" t="s">
        <v>0</v>
      </c>
      <c r="I143" s="24" t="s">
        <v>0</v>
      </c>
      <c r="J143" s="24" t="s">
        <v>0</v>
      </c>
      <c r="K143" s="24" t="s">
        <v>0</v>
      </c>
      <c r="L143" s="24" t="s">
        <v>0</v>
      </c>
      <c r="M143" s="24" t="s">
        <v>0</v>
      </c>
      <c r="N143" s="24" t="s">
        <v>0</v>
      </c>
      <c r="O143" s="24" t="s">
        <v>0</v>
      </c>
      <c r="P143" s="24" t="s">
        <v>0</v>
      </c>
      <c r="Q143" s="24" t="s">
        <v>0</v>
      </c>
      <c r="R143" s="24" t="s">
        <v>0</v>
      </c>
      <c r="S143" s="24" t="s">
        <v>0</v>
      </c>
      <c r="T143" s="23" t="str">
        <f t="shared" si="8"/>
        <v>-</v>
      </c>
      <c r="U143" s="22" t="str">
        <f t="shared" si="9"/>
        <v>-</v>
      </c>
    </row>
    <row r="144" spans="1:21" s="73" customFormat="1" x14ac:dyDescent="0.25">
      <c r="A144" s="41" t="s">
        <v>546</v>
      </c>
      <c r="B144" s="26" t="s">
        <v>545</v>
      </c>
      <c r="C144" s="19" t="s">
        <v>1</v>
      </c>
      <c r="D144" s="24">
        <v>16.565742550000003</v>
      </c>
      <c r="E144" s="24">
        <v>-94.588771979999962</v>
      </c>
      <c r="F144" s="24">
        <v>12.115018755397884</v>
      </c>
      <c r="G144" s="24">
        <v>87.053104690713965</v>
      </c>
      <c r="H144" s="24">
        <v>11.638124847666658</v>
      </c>
      <c r="I144" s="24">
        <v>22.115188059517472</v>
      </c>
      <c r="J144" s="24">
        <v>11.593965473632212</v>
      </c>
      <c r="K144" s="24">
        <v>13.675255734499814</v>
      </c>
      <c r="L144" s="24">
        <v>13.875908360519578</v>
      </c>
      <c r="M144" s="24">
        <v>16.122597940825521</v>
      </c>
      <c r="N144" s="24">
        <v>16.904369900255393</v>
      </c>
      <c r="O144" s="24">
        <v>19.071736124272995</v>
      </c>
      <c r="P144" s="24">
        <v>22.336375324029646</v>
      </c>
      <c r="Q144" s="24" t="s">
        <v>0</v>
      </c>
      <c r="R144" s="24">
        <v>22.523061377544934</v>
      </c>
      <c r="S144" s="24" t="s">
        <v>0</v>
      </c>
      <c r="T144" s="23">
        <f t="shared" si="8"/>
        <v>98.871805283648413</v>
      </c>
      <c r="U144" s="22">
        <f t="shared" si="9"/>
        <v>70.984777859115809</v>
      </c>
    </row>
    <row r="145" spans="1:21" s="73" customFormat="1" x14ac:dyDescent="0.25">
      <c r="A145" s="41" t="s">
        <v>544</v>
      </c>
      <c r="B145" s="68" t="s">
        <v>543</v>
      </c>
      <c r="C145" s="19" t="s">
        <v>1</v>
      </c>
      <c r="D145" s="24">
        <v>551.34302066960106</v>
      </c>
      <c r="E145" s="24">
        <v>-392.4923213166594</v>
      </c>
      <c r="F145" s="24">
        <v>438.39665991552152</v>
      </c>
      <c r="G145" s="24">
        <v>257.7973639034833</v>
      </c>
      <c r="H145" s="24">
        <v>434.98018225898352</v>
      </c>
      <c r="I145" s="24">
        <v>614.74245897744197</v>
      </c>
      <c r="J145" s="24">
        <v>470.8073368714559</v>
      </c>
      <c r="K145" s="24">
        <v>753.58831278911975</v>
      </c>
      <c r="L145" s="24">
        <v>599.10886412676086</v>
      </c>
      <c r="M145" s="24">
        <v>790.96759117100271</v>
      </c>
      <c r="N145" s="24">
        <v>659.13768301723246</v>
      </c>
      <c r="O145" s="24">
        <v>877.16633473784543</v>
      </c>
      <c r="P145" s="24">
        <v>1027.3372650643869</v>
      </c>
      <c r="Q145" s="24" t="s">
        <v>0</v>
      </c>
      <c r="R145" s="24">
        <v>1194.4775469405652</v>
      </c>
      <c r="S145" s="24" t="s">
        <v>0</v>
      </c>
      <c r="T145" s="23">
        <f t="shared" si="8"/>
        <v>4385.8488782793847</v>
      </c>
      <c r="U145" s="22">
        <f t="shared" si="9"/>
        <v>3036.4646976754098</v>
      </c>
    </row>
    <row r="146" spans="1:21" s="73" customFormat="1" x14ac:dyDescent="0.25">
      <c r="A146" s="41" t="s">
        <v>542</v>
      </c>
      <c r="B146" s="91" t="s">
        <v>502</v>
      </c>
      <c r="C146" s="19" t="s">
        <v>1</v>
      </c>
      <c r="D146" s="24" t="s">
        <v>0</v>
      </c>
      <c r="E146" s="24" t="s">
        <v>0</v>
      </c>
      <c r="F146" s="24" t="s">
        <v>0</v>
      </c>
      <c r="G146" s="24" t="s">
        <v>0</v>
      </c>
      <c r="H146" s="24" t="s">
        <v>0</v>
      </c>
      <c r="I146" s="24" t="s">
        <v>0</v>
      </c>
      <c r="J146" s="24" t="s">
        <v>0</v>
      </c>
      <c r="K146" s="24" t="s">
        <v>0</v>
      </c>
      <c r="L146" s="24" t="s">
        <v>0</v>
      </c>
      <c r="M146" s="24" t="s">
        <v>0</v>
      </c>
      <c r="N146" s="24" t="s">
        <v>0</v>
      </c>
      <c r="O146" s="24" t="s">
        <v>0</v>
      </c>
      <c r="P146" s="24" t="s">
        <v>0</v>
      </c>
      <c r="Q146" s="24" t="s">
        <v>0</v>
      </c>
      <c r="R146" s="24" t="s">
        <v>0</v>
      </c>
      <c r="S146" s="24" t="s">
        <v>0</v>
      </c>
      <c r="T146" s="23" t="str">
        <f t="shared" si="8"/>
        <v>-</v>
      </c>
      <c r="U146" s="22" t="str">
        <f t="shared" si="9"/>
        <v>-</v>
      </c>
    </row>
    <row r="147" spans="1:21" s="73" customFormat="1" ht="31.5" x14ac:dyDescent="0.25">
      <c r="A147" s="41" t="s">
        <v>541</v>
      </c>
      <c r="B147" s="20" t="s">
        <v>84</v>
      </c>
      <c r="C147" s="19" t="s">
        <v>1</v>
      </c>
      <c r="D147" s="24" t="s">
        <v>0</v>
      </c>
      <c r="E147" s="24" t="s">
        <v>0</v>
      </c>
      <c r="F147" s="24" t="s">
        <v>0</v>
      </c>
      <c r="G147" s="24" t="s">
        <v>0</v>
      </c>
      <c r="H147" s="24" t="s">
        <v>0</v>
      </c>
      <c r="I147" s="24" t="s">
        <v>0</v>
      </c>
      <c r="J147" s="24" t="s">
        <v>0</v>
      </c>
      <c r="K147" s="24" t="s">
        <v>0</v>
      </c>
      <c r="L147" s="24" t="s">
        <v>0</v>
      </c>
      <c r="M147" s="24" t="s">
        <v>0</v>
      </c>
      <c r="N147" s="24" t="s">
        <v>0</v>
      </c>
      <c r="O147" s="24" t="s">
        <v>0</v>
      </c>
      <c r="P147" s="24" t="s">
        <v>0</v>
      </c>
      <c r="Q147" s="24" t="s">
        <v>0</v>
      </c>
      <c r="R147" s="24" t="s">
        <v>0</v>
      </c>
      <c r="S147" s="24" t="s">
        <v>0</v>
      </c>
      <c r="T147" s="23" t="str">
        <f t="shared" si="8"/>
        <v>-</v>
      </c>
      <c r="U147" s="22" t="str">
        <f t="shared" si="9"/>
        <v>-</v>
      </c>
    </row>
    <row r="148" spans="1:21" s="73" customFormat="1" ht="31.5" x14ac:dyDescent="0.25">
      <c r="A148" s="41" t="s">
        <v>540</v>
      </c>
      <c r="B148" s="20" t="s">
        <v>82</v>
      </c>
      <c r="C148" s="19" t="s">
        <v>1</v>
      </c>
      <c r="D148" s="24" t="s">
        <v>0</v>
      </c>
      <c r="E148" s="24" t="s">
        <v>0</v>
      </c>
      <c r="F148" s="24" t="s">
        <v>0</v>
      </c>
      <c r="G148" s="24" t="s">
        <v>0</v>
      </c>
      <c r="H148" s="24" t="s">
        <v>0</v>
      </c>
      <c r="I148" s="24" t="s">
        <v>0</v>
      </c>
      <c r="J148" s="24" t="s">
        <v>0</v>
      </c>
      <c r="K148" s="24" t="s">
        <v>0</v>
      </c>
      <c r="L148" s="24" t="s">
        <v>0</v>
      </c>
      <c r="M148" s="24" t="s">
        <v>0</v>
      </c>
      <c r="N148" s="24" t="s">
        <v>0</v>
      </c>
      <c r="O148" s="24" t="s">
        <v>0</v>
      </c>
      <c r="P148" s="24" t="s">
        <v>0</v>
      </c>
      <c r="Q148" s="24" t="s">
        <v>0</v>
      </c>
      <c r="R148" s="24" t="s">
        <v>0</v>
      </c>
      <c r="S148" s="24" t="s">
        <v>0</v>
      </c>
      <c r="T148" s="23" t="str">
        <f t="shared" si="8"/>
        <v>-</v>
      </c>
      <c r="U148" s="22" t="str">
        <f t="shared" si="9"/>
        <v>-</v>
      </c>
    </row>
    <row r="149" spans="1:21" s="73" customFormat="1" ht="31.5" x14ac:dyDescent="0.25">
      <c r="A149" s="41" t="s">
        <v>539</v>
      </c>
      <c r="B149" s="20" t="s">
        <v>80</v>
      </c>
      <c r="C149" s="19" t="s">
        <v>1</v>
      </c>
      <c r="D149" s="24" t="s">
        <v>0</v>
      </c>
      <c r="E149" s="24" t="s">
        <v>0</v>
      </c>
      <c r="F149" s="24" t="s">
        <v>0</v>
      </c>
      <c r="G149" s="24" t="s">
        <v>0</v>
      </c>
      <c r="H149" s="24" t="s">
        <v>0</v>
      </c>
      <c r="I149" s="24" t="s">
        <v>0</v>
      </c>
      <c r="J149" s="24" t="s">
        <v>0</v>
      </c>
      <c r="K149" s="24" t="s">
        <v>0</v>
      </c>
      <c r="L149" s="24" t="s">
        <v>0</v>
      </c>
      <c r="M149" s="24" t="s">
        <v>0</v>
      </c>
      <c r="N149" s="24" t="s">
        <v>0</v>
      </c>
      <c r="O149" s="24" t="s">
        <v>0</v>
      </c>
      <c r="P149" s="24" t="s">
        <v>0</v>
      </c>
      <c r="Q149" s="24" t="s">
        <v>0</v>
      </c>
      <c r="R149" s="24" t="s">
        <v>0</v>
      </c>
      <c r="S149" s="24" t="s">
        <v>0</v>
      </c>
      <c r="T149" s="23" t="str">
        <f t="shared" si="8"/>
        <v>-</v>
      </c>
      <c r="U149" s="22" t="str">
        <f t="shared" si="9"/>
        <v>-</v>
      </c>
    </row>
    <row r="150" spans="1:21" s="73" customFormat="1" x14ac:dyDescent="0.25">
      <c r="A150" s="41" t="s">
        <v>538</v>
      </c>
      <c r="B150" s="91" t="s">
        <v>497</v>
      </c>
      <c r="C150" s="19" t="s">
        <v>1</v>
      </c>
      <c r="D150" s="24" t="s">
        <v>0</v>
      </c>
      <c r="E150" s="24" t="s">
        <v>0</v>
      </c>
      <c r="F150" s="24" t="s">
        <v>0</v>
      </c>
      <c r="G150" s="24" t="s">
        <v>0</v>
      </c>
      <c r="H150" s="24" t="s">
        <v>0</v>
      </c>
      <c r="I150" s="24" t="s">
        <v>0</v>
      </c>
      <c r="J150" s="24" t="s">
        <v>0</v>
      </c>
      <c r="K150" s="24" t="s">
        <v>0</v>
      </c>
      <c r="L150" s="24" t="s">
        <v>0</v>
      </c>
      <c r="M150" s="24" t="s">
        <v>0</v>
      </c>
      <c r="N150" s="24" t="s">
        <v>0</v>
      </c>
      <c r="O150" s="24" t="s">
        <v>0</v>
      </c>
      <c r="P150" s="24" t="s">
        <v>0</v>
      </c>
      <c r="Q150" s="24" t="s">
        <v>0</v>
      </c>
      <c r="R150" s="24" t="s">
        <v>0</v>
      </c>
      <c r="S150" s="24" t="s">
        <v>0</v>
      </c>
      <c r="T150" s="23" t="str">
        <f t="shared" si="8"/>
        <v>-</v>
      </c>
      <c r="U150" s="22" t="str">
        <f t="shared" si="9"/>
        <v>-</v>
      </c>
    </row>
    <row r="151" spans="1:21" s="73" customFormat="1" x14ac:dyDescent="0.25">
      <c r="A151" s="41" t="s">
        <v>537</v>
      </c>
      <c r="B151" s="91" t="s">
        <v>495</v>
      </c>
      <c r="C151" s="19" t="s">
        <v>1</v>
      </c>
      <c r="D151" s="24">
        <v>438.62117211760108</v>
      </c>
      <c r="E151" s="24">
        <v>-194.21280930065956</v>
      </c>
      <c r="F151" s="24">
        <v>161.03614264574665</v>
      </c>
      <c r="G151" s="24">
        <v>53.251316936197263</v>
      </c>
      <c r="H151" s="24">
        <v>226.94696721418899</v>
      </c>
      <c r="I151" s="24">
        <v>325.82503160164225</v>
      </c>
      <c r="J151" s="24">
        <v>334.62117219506626</v>
      </c>
      <c r="K151" s="24">
        <v>486.43611404760736</v>
      </c>
      <c r="L151" s="24">
        <v>438.57434522009771</v>
      </c>
      <c r="M151" s="24">
        <v>626.22712387809554</v>
      </c>
      <c r="N151" s="24">
        <v>500.62276556625091</v>
      </c>
      <c r="O151" s="24">
        <v>737.94491903085429</v>
      </c>
      <c r="P151" s="24">
        <v>876.15831255305739</v>
      </c>
      <c r="Q151" s="24" t="s">
        <v>0</v>
      </c>
      <c r="R151" s="24">
        <v>1028.7341677413608</v>
      </c>
      <c r="S151" s="24" t="s">
        <v>0</v>
      </c>
      <c r="T151" s="23">
        <f t="shared" si="8"/>
        <v>3405.657730490022</v>
      </c>
      <c r="U151" s="22">
        <f t="shared" si="9"/>
        <v>2176.4331885581992</v>
      </c>
    </row>
    <row r="152" spans="1:21" s="73" customFormat="1" x14ac:dyDescent="0.25">
      <c r="A152" s="41" t="s">
        <v>536</v>
      </c>
      <c r="B152" s="91" t="s">
        <v>493</v>
      </c>
      <c r="C152" s="19" t="s">
        <v>1</v>
      </c>
      <c r="D152" s="24" t="s">
        <v>0</v>
      </c>
      <c r="E152" s="24" t="s">
        <v>0</v>
      </c>
      <c r="F152" s="24" t="s">
        <v>0</v>
      </c>
      <c r="G152" s="24" t="s">
        <v>0</v>
      </c>
      <c r="H152" s="24" t="s">
        <v>0</v>
      </c>
      <c r="I152" s="24" t="s">
        <v>0</v>
      </c>
      <c r="J152" s="24" t="s">
        <v>0</v>
      </c>
      <c r="K152" s="24" t="s">
        <v>0</v>
      </c>
      <c r="L152" s="24" t="s">
        <v>0</v>
      </c>
      <c r="M152" s="24" t="s">
        <v>0</v>
      </c>
      <c r="N152" s="24" t="s">
        <v>0</v>
      </c>
      <c r="O152" s="24" t="s">
        <v>0</v>
      </c>
      <c r="P152" s="24" t="s">
        <v>0</v>
      </c>
      <c r="Q152" s="24" t="s">
        <v>0</v>
      </c>
      <c r="R152" s="24" t="s">
        <v>0</v>
      </c>
      <c r="S152" s="24" t="s">
        <v>0</v>
      </c>
      <c r="T152" s="23" t="str">
        <f t="shared" si="8"/>
        <v>-</v>
      </c>
      <c r="U152" s="22" t="str">
        <f t="shared" si="9"/>
        <v>-</v>
      </c>
    </row>
    <row r="153" spans="1:21" s="73" customFormat="1" x14ac:dyDescent="0.25">
      <c r="A153" s="41" t="s">
        <v>535</v>
      </c>
      <c r="B153" s="92" t="s">
        <v>491</v>
      </c>
      <c r="C153" s="19" t="s">
        <v>1</v>
      </c>
      <c r="D153" s="24">
        <v>46.458878352000013</v>
      </c>
      <c r="E153" s="24">
        <v>180.075575904</v>
      </c>
      <c r="F153" s="24">
        <v>223.30602384655299</v>
      </c>
      <c r="G153" s="24">
        <v>211.86028676800001</v>
      </c>
      <c r="H153" s="24">
        <v>155.60515220542243</v>
      </c>
      <c r="I153" s="24">
        <v>232.18285801404281</v>
      </c>
      <c r="J153" s="24">
        <v>84.012790658617917</v>
      </c>
      <c r="K153" s="24">
        <v>227.53558032410152</v>
      </c>
      <c r="L153" s="24">
        <v>99.372384757319281</v>
      </c>
      <c r="M153" s="24">
        <v>118.05375029551462</v>
      </c>
      <c r="N153" s="24">
        <v>85.407139392893157</v>
      </c>
      <c r="O153" s="24">
        <v>84.457299967208087</v>
      </c>
      <c r="P153" s="24">
        <v>87.016561450661129</v>
      </c>
      <c r="Q153" s="24" t="s">
        <v>0</v>
      </c>
      <c r="R153" s="24">
        <v>98.174195066569709</v>
      </c>
      <c r="S153" s="24" t="s">
        <v>0</v>
      </c>
      <c r="T153" s="23">
        <f t="shared" si="8"/>
        <v>609.58822353148355</v>
      </c>
      <c r="U153" s="22">
        <f t="shared" si="9"/>
        <v>662.22948860086706</v>
      </c>
    </row>
    <row r="154" spans="1:21" s="73" customFormat="1" x14ac:dyDescent="0.25">
      <c r="A154" s="41" t="s">
        <v>534</v>
      </c>
      <c r="B154" s="91" t="s">
        <v>489</v>
      </c>
      <c r="C154" s="19" t="s">
        <v>1</v>
      </c>
      <c r="D154" s="24">
        <v>0</v>
      </c>
      <c r="E154" s="24">
        <v>0</v>
      </c>
      <c r="F154" s="24" t="s">
        <v>0</v>
      </c>
      <c r="G154" s="24">
        <v>0</v>
      </c>
      <c r="H154" s="24" t="s">
        <v>0</v>
      </c>
      <c r="I154" s="24">
        <v>0</v>
      </c>
      <c r="J154" s="24" t="s">
        <v>0</v>
      </c>
      <c r="K154" s="24">
        <v>0</v>
      </c>
      <c r="L154" s="24" t="s">
        <v>0</v>
      </c>
      <c r="M154" s="24">
        <v>0</v>
      </c>
      <c r="N154" s="24" t="s">
        <v>0</v>
      </c>
      <c r="O154" s="24">
        <v>0</v>
      </c>
      <c r="P154" s="24">
        <v>0</v>
      </c>
      <c r="Q154" s="24" t="s">
        <v>0</v>
      </c>
      <c r="R154" s="24">
        <v>0</v>
      </c>
      <c r="S154" s="24" t="s">
        <v>0</v>
      </c>
      <c r="T154" s="23" t="str">
        <f t="shared" si="8"/>
        <v>-</v>
      </c>
      <c r="U154" s="22">
        <f t="shared" si="9"/>
        <v>0</v>
      </c>
    </row>
    <row r="155" spans="1:21" s="73" customFormat="1" x14ac:dyDescent="0.25">
      <c r="A155" s="41" t="s">
        <v>533</v>
      </c>
      <c r="B155" s="91" t="s">
        <v>487</v>
      </c>
      <c r="C155" s="19" t="s">
        <v>1</v>
      </c>
      <c r="D155" s="24" t="s">
        <v>0</v>
      </c>
      <c r="E155" s="24" t="s">
        <v>0</v>
      </c>
      <c r="F155" s="24" t="s">
        <v>0</v>
      </c>
      <c r="G155" s="24" t="s">
        <v>0</v>
      </c>
      <c r="H155" s="24" t="s">
        <v>0</v>
      </c>
      <c r="I155" s="24" t="s">
        <v>0</v>
      </c>
      <c r="J155" s="24" t="s">
        <v>0</v>
      </c>
      <c r="K155" s="24" t="s">
        <v>0</v>
      </c>
      <c r="L155" s="24" t="s">
        <v>0</v>
      </c>
      <c r="M155" s="24" t="s">
        <v>0</v>
      </c>
      <c r="N155" s="24" t="s">
        <v>0</v>
      </c>
      <c r="O155" s="24" t="s">
        <v>0</v>
      </c>
      <c r="P155" s="24" t="s">
        <v>0</v>
      </c>
      <c r="Q155" s="24" t="s">
        <v>0</v>
      </c>
      <c r="R155" s="24" t="s">
        <v>0</v>
      </c>
      <c r="S155" s="24" t="s">
        <v>0</v>
      </c>
      <c r="T155" s="23" t="str">
        <f t="shared" si="8"/>
        <v>-</v>
      </c>
      <c r="U155" s="22" t="str">
        <f t="shared" si="9"/>
        <v>-</v>
      </c>
    </row>
    <row r="156" spans="1:21" s="73" customFormat="1" ht="31.5" x14ac:dyDescent="0.25">
      <c r="A156" s="41" t="s">
        <v>532</v>
      </c>
      <c r="B156" s="92" t="s">
        <v>485</v>
      </c>
      <c r="C156" s="19" t="s">
        <v>1</v>
      </c>
      <c r="D156" s="24" t="s">
        <v>0</v>
      </c>
      <c r="E156" s="24" t="s">
        <v>0</v>
      </c>
      <c r="F156" s="24" t="s">
        <v>0</v>
      </c>
      <c r="G156" s="24" t="s">
        <v>0</v>
      </c>
      <c r="H156" s="24" t="s">
        <v>0</v>
      </c>
      <c r="I156" s="24" t="s">
        <v>0</v>
      </c>
      <c r="J156" s="24" t="s">
        <v>0</v>
      </c>
      <c r="K156" s="24" t="s">
        <v>0</v>
      </c>
      <c r="L156" s="24" t="s">
        <v>0</v>
      </c>
      <c r="M156" s="24" t="s">
        <v>0</v>
      </c>
      <c r="N156" s="24" t="s">
        <v>0</v>
      </c>
      <c r="O156" s="24" t="s">
        <v>0</v>
      </c>
      <c r="P156" s="24" t="s">
        <v>0</v>
      </c>
      <c r="Q156" s="24" t="s">
        <v>0</v>
      </c>
      <c r="R156" s="24" t="s">
        <v>0</v>
      </c>
      <c r="S156" s="24" t="s">
        <v>0</v>
      </c>
      <c r="T156" s="23" t="str">
        <f t="shared" si="8"/>
        <v>-</v>
      </c>
      <c r="U156" s="22" t="str">
        <f t="shared" si="9"/>
        <v>-</v>
      </c>
    </row>
    <row r="157" spans="1:21" s="73" customFormat="1" x14ac:dyDescent="0.25">
      <c r="A157" s="41" t="s">
        <v>531</v>
      </c>
      <c r="B157" s="81" t="s">
        <v>66</v>
      </c>
      <c r="C157" s="19" t="s">
        <v>1</v>
      </c>
      <c r="D157" s="24" t="s">
        <v>0</v>
      </c>
      <c r="E157" s="24" t="s">
        <v>0</v>
      </c>
      <c r="F157" s="24" t="s">
        <v>0</v>
      </c>
      <c r="G157" s="24" t="s">
        <v>0</v>
      </c>
      <c r="H157" s="24" t="s">
        <v>0</v>
      </c>
      <c r="I157" s="24" t="s">
        <v>0</v>
      </c>
      <c r="J157" s="24" t="s">
        <v>0</v>
      </c>
      <c r="K157" s="24" t="s">
        <v>0</v>
      </c>
      <c r="L157" s="24" t="s">
        <v>0</v>
      </c>
      <c r="M157" s="24" t="s">
        <v>0</v>
      </c>
      <c r="N157" s="24" t="s">
        <v>0</v>
      </c>
      <c r="O157" s="24" t="s">
        <v>0</v>
      </c>
      <c r="P157" s="24" t="s">
        <v>0</v>
      </c>
      <c r="Q157" s="24" t="s">
        <v>0</v>
      </c>
      <c r="R157" s="24" t="s">
        <v>0</v>
      </c>
      <c r="S157" s="24" t="s">
        <v>0</v>
      </c>
      <c r="T157" s="23" t="str">
        <f t="shared" si="8"/>
        <v>-</v>
      </c>
      <c r="U157" s="22" t="str">
        <f t="shared" si="9"/>
        <v>-</v>
      </c>
    </row>
    <row r="158" spans="1:21" s="73" customFormat="1" x14ac:dyDescent="0.25">
      <c r="A158" s="41" t="s">
        <v>530</v>
      </c>
      <c r="B158" s="81" t="s">
        <v>64</v>
      </c>
      <c r="C158" s="19" t="s">
        <v>1</v>
      </c>
      <c r="D158" s="24" t="s">
        <v>0</v>
      </c>
      <c r="E158" s="24" t="s">
        <v>0</v>
      </c>
      <c r="F158" s="24" t="s">
        <v>0</v>
      </c>
      <c r="G158" s="24" t="s">
        <v>0</v>
      </c>
      <c r="H158" s="24" t="s">
        <v>0</v>
      </c>
      <c r="I158" s="24" t="s">
        <v>0</v>
      </c>
      <c r="J158" s="24" t="s">
        <v>0</v>
      </c>
      <c r="K158" s="24" t="s">
        <v>0</v>
      </c>
      <c r="L158" s="24" t="s">
        <v>0</v>
      </c>
      <c r="M158" s="24" t="s">
        <v>0</v>
      </c>
      <c r="N158" s="24" t="s">
        <v>0</v>
      </c>
      <c r="O158" s="24" t="s">
        <v>0</v>
      </c>
      <c r="P158" s="24" t="s">
        <v>0</v>
      </c>
      <c r="Q158" s="24" t="s">
        <v>0</v>
      </c>
      <c r="R158" s="24" t="s">
        <v>0</v>
      </c>
      <c r="S158" s="24" t="s">
        <v>0</v>
      </c>
      <c r="T158" s="23" t="str">
        <f t="shared" si="8"/>
        <v>-</v>
      </c>
      <c r="U158" s="22" t="str">
        <f t="shared" si="9"/>
        <v>-</v>
      </c>
    </row>
    <row r="159" spans="1:21" s="73" customFormat="1" x14ac:dyDescent="0.25">
      <c r="A159" s="41" t="s">
        <v>529</v>
      </c>
      <c r="B159" s="91" t="s">
        <v>475</v>
      </c>
      <c r="C159" s="19" t="s">
        <v>1</v>
      </c>
      <c r="D159" s="24">
        <v>66.262970200000012</v>
      </c>
      <c r="E159" s="24">
        <v>-378.35508791999985</v>
      </c>
      <c r="F159" s="24">
        <v>54.054493423219995</v>
      </c>
      <c r="G159" s="24">
        <v>-7.3142398007139713</v>
      </c>
      <c r="H159" s="24">
        <v>52.428062839372345</v>
      </c>
      <c r="I159" s="24">
        <v>56.734569361756904</v>
      </c>
      <c r="J159" s="24">
        <v>52.173374017769881</v>
      </c>
      <c r="K159" s="24">
        <v>39.616618417410955</v>
      </c>
      <c r="L159" s="24">
        <v>61.16213414934272</v>
      </c>
      <c r="M159" s="24">
        <v>46.686716997392608</v>
      </c>
      <c r="N159" s="24">
        <v>73.10777805809019</v>
      </c>
      <c r="O159" s="24">
        <v>54.764115739783215</v>
      </c>
      <c r="P159" s="24">
        <v>64.162391060668341</v>
      </c>
      <c r="Q159" s="24" t="s">
        <v>0</v>
      </c>
      <c r="R159" s="24">
        <v>67.569184132634788</v>
      </c>
      <c r="S159" s="24" t="s">
        <v>0</v>
      </c>
      <c r="T159" s="23">
        <f t="shared" si="8"/>
        <v>370.60292425787827</v>
      </c>
      <c r="U159" s="22">
        <f t="shared" si="9"/>
        <v>197.8020205163437</v>
      </c>
    </row>
    <row r="160" spans="1:21" s="73" customFormat="1" x14ac:dyDescent="0.25">
      <c r="A160" s="41" t="s">
        <v>528</v>
      </c>
      <c r="B160" s="68" t="s">
        <v>527</v>
      </c>
      <c r="C160" s="19" t="s">
        <v>1</v>
      </c>
      <c r="D160" s="24">
        <v>551.34302066960106</v>
      </c>
      <c r="E160" s="24">
        <v>276.27939231000028</v>
      </c>
      <c r="F160" s="24">
        <v>438.39665991552152</v>
      </c>
      <c r="G160" s="24">
        <v>330.0438321234829</v>
      </c>
      <c r="H160" s="24">
        <v>434.98018225898352</v>
      </c>
      <c r="I160" s="24">
        <v>614.74245897744197</v>
      </c>
      <c r="J160" s="24">
        <v>470.8073368714559</v>
      </c>
      <c r="K160" s="24">
        <v>753.58831278911975</v>
      </c>
      <c r="L160" s="24">
        <v>599.10886412676086</v>
      </c>
      <c r="M160" s="24">
        <v>790.96759117100271</v>
      </c>
      <c r="N160" s="24">
        <v>659.13768301723246</v>
      </c>
      <c r="O160" s="24">
        <v>877.16633473784543</v>
      </c>
      <c r="P160" s="24">
        <v>1027.3372650643869</v>
      </c>
      <c r="Q160" s="24" t="s">
        <v>0</v>
      </c>
      <c r="R160" s="24">
        <v>1194.4775469405652</v>
      </c>
      <c r="S160" s="24" t="s">
        <v>0</v>
      </c>
      <c r="T160" s="23">
        <f t="shared" si="8"/>
        <v>4385.8488782793847</v>
      </c>
      <c r="U160" s="22">
        <f t="shared" si="9"/>
        <v>3036.4646976754098</v>
      </c>
    </row>
    <row r="161" spans="1:21" s="73" customFormat="1" x14ac:dyDescent="0.25">
      <c r="A161" s="41" t="s">
        <v>526</v>
      </c>
      <c r="B161" s="26" t="s">
        <v>525</v>
      </c>
      <c r="C161" s="19" t="s">
        <v>1</v>
      </c>
      <c r="D161" s="24">
        <v>159.11315087999981</v>
      </c>
      <c r="E161" s="24">
        <v>276.27939231000028</v>
      </c>
      <c r="F161" s="24">
        <v>146.60463068727046</v>
      </c>
      <c r="G161" s="24">
        <v>287.21074113666702</v>
      </c>
      <c r="H161" s="24">
        <v>171.96335243339323</v>
      </c>
      <c r="I161" s="24">
        <v>266.79653540549077</v>
      </c>
      <c r="J161" s="24">
        <v>124.36641469741068</v>
      </c>
      <c r="K161" s="24">
        <v>245.68074940507961</v>
      </c>
      <c r="L161" s="24">
        <v>108.4817843279663</v>
      </c>
      <c r="M161" s="24">
        <v>233.65071314993136</v>
      </c>
      <c r="N161" s="24">
        <v>92.379488433020086</v>
      </c>
      <c r="O161" s="24">
        <v>221.83054202068914</v>
      </c>
      <c r="P161" s="24">
        <v>208.90034018975035</v>
      </c>
      <c r="Q161" s="24" t="s">
        <v>0</v>
      </c>
      <c r="R161" s="24">
        <v>195.96714297481427</v>
      </c>
      <c r="S161" s="24" t="s">
        <v>0</v>
      </c>
      <c r="T161" s="23">
        <f t="shared" si="8"/>
        <v>902.05852305635483</v>
      </c>
      <c r="U161" s="22">
        <f t="shared" si="9"/>
        <v>967.95853998119082</v>
      </c>
    </row>
    <row r="162" spans="1:21" s="73" customFormat="1" x14ac:dyDescent="0.25">
      <c r="A162" s="41" t="s">
        <v>524</v>
      </c>
      <c r="B162" s="26" t="s">
        <v>523</v>
      </c>
      <c r="C162" s="19" t="s">
        <v>1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4" t="s">
        <v>0</v>
      </c>
      <c r="R162" s="24">
        <v>0</v>
      </c>
      <c r="S162" s="24" t="s">
        <v>0</v>
      </c>
      <c r="T162" s="23">
        <f t="shared" si="8"/>
        <v>0</v>
      </c>
      <c r="U162" s="22">
        <f t="shared" si="9"/>
        <v>0</v>
      </c>
    </row>
    <row r="163" spans="1:21" s="73" customFormat="1" x14ac:dyDescent="0.25">
      <c r="A163" s="41" t="s">
        <v>522</v>
      </c>
      <c r="B163" s="26" t="s">
        <v>370</v>
      </c>
      <c r="C163" s="19" t="s">
        <v>1</v>
      </c>
      <c r="D163" s="24">
        <v>266.56944660691812</v>
      </c>
      <c r="E163" s="24">
        <v>0</v>
      </c>
      <c r="F163" s="24">
        <v>287.57638014108545</v>
      </c>
      <c r="G163" s="24">
        <v>42.833090986815861</v>
      </c>
      <c r="H163" s="24">
        <v>263.01682982559055</v>
      </c>
      <c r="I163" s="24">
        <v>347.94592357195125</v>
      </c>
      <c r="J163" s="24">
        <v>320.38608997598294</v>
      </c>
      <c r="K163" s="24">
        <v>444.40479505170765</v>
      </c>
      <c r="L163" s="24">
        <v>358.29539978688786</v>
      </c>
      <c r="M163" s="24">
        <v>424.30413000492263</v>
      </c>
      <c r="N163" s="24">
        <v>396.57295687261791</v>
      </c>
      <c r="O163" s="24">
        <v>457.1574244027961</v>
      </c>
      <c r="P163" s="24">
        <v>531.3963659867884</v>
      </c>
      <c r="Q163" s="24" t="s">
        <v>0</v>
      </c>
      <c r="R163" s="24">
        <v>617.52892582873608</v>
      </c>
      <c r="S163" s="24" t="s">
        <v>0</v>
      </c>
      <c r="T163" s="23">
        <f t="shared" si="8"/>
        <v>2487.1965682766036</v>
      </c>
      <c r="U163" s="22">
        <f t="shared" si="9"/>
        <v>1673.8122730313776</v>
      </c>
    </row>
    <row r="164" spans="1:21" s="73" customFormat="1" ht="16.5" thickBot="1" x14ac:dyDescent="0.3">
      <c r="A164" s="37" t="s">
        <v>521</v>
      </c>
      <c r="B164" s="13" t="s">
        <v>520</v>
      </c>
      <c r="C164" s="12" t="s">
        <v>1</v>
      </c>
      <c r="D164" s="65">
        <v>125.66042318268313</v>
      </c>
      <c r="E164" s="65">
        <v>0</v>
      </c>
      <c r="F164" s="65">
        <v>4.215649087165616</v>
      </c>
      <c r="G164" s="65">
        <v>0</v>
      </c>
      <c r="H164" s="65">
        <v>0</v>
      </c>
      <c r="I164" s="65">
        <v>0</v>
      </c>
      <c r="J164" s="65">
        <v>26.054832198062286</v>
      </c>
      <c r="K164" s="65">
        <v>63.502768332332515</v>
      </c>
      <c r="L164" s="65">
        <v>132.33168001190671</v>
      </c>
      <c r="M164" s="65">
        <v>133.01274801614872</v>
      </c>
      <c r="N164" s="65">
        <v>170.18523771159443</v>
      </c>
      <c r="O164" s="65">
        <v>198.17836831436023</v>
      </c>
      <c r="P164" s="65">
        <v>287.04055888784808</v>
      </c>
      <c r="Q164" s="65" t="s">
        <v>0</v>
      </c>
      <c r="R164" s="65">
        <v>380.98147813701479</v>
      </c>
      <c r="S164" s="65" t="s">
        <v>0</v>
      </c>
      <c r="T164" s="90">
        <f t="shared" si="8"/>
        <v>996.59378694642623</v>
      </c>
      <c r="U164" s="89">
        <f t="shared" si="9"/>
        <v>394.69388466284147</v>
      </c>
    </row>
    <row r="165" spans="1:21" s="73" customFormat="1" x14ac:dyDescent="0.25">
      <c r="A165" s="88" t="s">
        <v>519</v>
      </c>
      <c r="B165" s="87" t="s">
        <v>26</v>
      </c>
      <c r="C165" s="86" t="s">
        <v>0</v>
      </c>
      <c r="D165" s="85" t="s">
        <v>10</v>
      </c>
      <c r="E165" s="85" t="s">
        <v>10</v>
      </c>
      <c r="F165" s="85" t="s">
        <v>10</v>
      </c>
      <c r="G165" s="85" t="s">
        <v>11</v>
      </c>
      <c r="H165" s="85" t="s">
        <v>10</v>
      </c>
      <c r="I165" s="85" t="s">
        <v>11</v>
      </c>
      <c r="J165" s="85" t="s">
        <v>10</v>
      </c>
      <c r="K165" s="85" t="s">
        <v>11</v>
      </c>
      <c r="L165" s="85" t="s">
        <v>10</v>
      </c>
      <c r="M165" s="85" t="s">
        <v>11</v>
      </c>
      <c r="N165" s="85" t="s">
        <v>10</v>
      </c>
      <c r="O165" s="85" t="s">
        <v>11</v>
      </c>
      <c r="P165" s="85" t="s">
        <v>11</v>
      </c>
      <c r="Q165" s="85" t="s">
        <v>11</v>
      </c>
      <c r="R165" s="85" t="s">
        <v>11</v>
      </c>
      <c r="S165" s="85" t="s">
        <v>11</v>
      </c>
      <c r="T165" s="84" t="s">
        <v>11</v>
      </c>
      <c r="U165" s="83" t="s">
        <v>11</v>
      </c>
    </row>
    <row r="166" spans="1:21" s="73" customFormat="1" ht="31.5" x14ac:dyDescent="0.25">
      <c r="A166" s="41" t="s">
        <v>518</v>
      </c>
      <c r="B166" s="26" t="s">
        <v>517</v>
      </c>
      <c r="C166" s="19" t="s">
        <v>1</v>
      </c>
      <c r="D166" s="24">
        <v>1510.19282069</v>
      </c>
      <c r="E166" s="24">
        <v>552.17222932000016</v>
      </c>
      <c r="F166" s="24">
        <v>1478.968322651891</v>
      </c>
      <c r="G166" s="24">
        <v>1463.6266115828803</v>
      </c>
      <c r="H166" s="24">
        <v>1531.3577950791403</v>
      </c>
      <c r="I166" s="24">
        <v>1845.5595218555156</v>
      </c>
      <c r="J166" s="24">
        <v>1571.3634519098091</v>
      </c>
      <c r="K166" s="24">
        <v>2131.6103217965674</v>
      </c>
      <c r="L166" s="24">
        <v>1724.8541445853025</v>
      </c>
      <c r="M166" s="24">
        <v>2153.2800119567873</v>
      </c>
      <c r="N166" s="24">
        <v>1793.5274754183497</v>
      </c>
      <c r="O166" s="24">
        <v>2252.8360400505076</v>
      </c>
      <c r="P166" s="24">
        <v>2459.894600656085</v>
      </c>
      <c r="Q166" s="24" t="s">
        <v>0</v>
      </c>
      <c r="R166" s="24">
        <v>2692.2222566571318</v>
      </c>
      <c r="S166" s="24" t="s">
        <v>0</v>
      </c>
      <c r="T166" s="23">
        <f>IFERROR(H166+J166+L166+N166+P166+R166+0+0,"-")</f>
        <v>11773.219724305818</v>
      </c>
      <c r="U166" s="22">
        <f>IFERROR(I166+K166+M166+O166,"-")</f>
        <v>8383.2858956593773</v>
      </c>
    </row>
    <row r="167" spans="1:21" s="73" customFormat="1" x14ac:dyDescent="0.25">
      <c r="A167" s="41" t="s">
        <v>516</v>
      </c>
      <c r="B167" s="26" t="s">
        <v>515</v>
      </c>
      <c r="C167" s="19" t="s">
        <v>1</v>
      </c>
      <c r="D167" s="24">
        <v>1186.9693941</v>
      </c>
      <c r="E167" s="24">
        <v>1081.2448803700001</v>
      </c>
      <c r="F167" s="24">
        <v>981.59625570000003</v>
      </c>
      <c r="G167" s="24">
        <v>981.59625570000003</v>
      </c>
      <c r="H167" s="24">
        <v>981.15324559000021</v>
      </c>
      <c r="I167" s="24">
        <v>979.62523890999978</v>
      </c>
      <c r="J167" s="24">
        <v>980.96143139000014</v>
      </c>
      <c r="K167" s="24">
        <v>979.38681318999966</v>
      </c>
      <c r="L167" s="24">
        <v>680.96143139000014</v>
      </c>
      <c r="M167" s="24">
        <v>979.26916583999946</v>
      </c>
      <c r="N167" s="24">
        <v>280.96143139000014</v>
      </c>
      <c r="O167" s="24">
        <v>979.22355332999939</v>
      </c>
      <c r="P167" s="24">
        <v>979.2235533299995</v>
      </c>
      <c r="Q167" s="24" t="s">
        <v>0</v>
      </c>
      <c r="R167" s="24">
        <v>979.22355332999939</v>
      </c>
      <c r="S167" s="24" t="s">
        <v>0</v>
      </c>
      <c r="T167" s="23">
        <f>H167</f>
        <v>981.15324559000021</v>
      </c>
      <c r="U167" s="22">
        <f>I167</f>
        <v>979.62523890999978</v>
      </c>
    </row>
    <row r="168" spans="1:21" s="73" customFormat="1" x14ac:dyDescent="0.25">
      <c r="A168" s="41" t="s">
        <v>514</v>
      </c>
      <c r="B168" s="20" t="s">
        <v>513</v>
      </c>
      <c r="C168" s="19" t="s">
        <v>1</v>
      </c>
      <c r="D168" s="24">
        <v>348.37235268000001</v>
      </c>
      <c r="E168" s="24">
        <v>656.6183464400001</v>
      </c>
      <c r="F168" s="24">
        <v>186.85007021000001</v>
      </c>
      <c r="G168" s="24">
        <v>186.85007021000001</v>
      </c>
      <c r="H168" s="24">
        <v>843.48089304000018</v>
      </c>
      <c r="I168" s="24">
        <v>241.02819749000003</v>
      </c>
      <c r="J168" s="24">
        <v>350</v>
      </c>
      <c r="K168" s="24">
        <v>565.29915275000008</v>
      </c>
      <c r="L168" s="24">
        <v>500</v>
      </c>
      <c r="M168" s="24">
        <v>173.29788867000002</v>
      </c>
      <c r="N168" s="24">
        <v>280.96143139000014</v>
      </c>
      <c r="O168" s="24">
        <v>240.38783900000004</v>
      </c>
      <c r="P168" s="24">
        <v>565.29915274999985</v>
      </c>
      <c r="Q168" s="24" t="s">
        <v>0</v>
      </c>
      <c r="R168" s="24">
        <v>565.29915274999985</v>
      </c>
      <c r="S168" s="24" t="s">
        <v>0</v>
      </c>
      <c r="T168" s="23">
        <f>H168</f>
        <v>843.48089304000018</v>
      </c>
      <c r="U168" s="22">
        <f>I168</f>
        <v>241.02819749000003</v>
      </c>
    </row>
    <row r="169" spans="1:21" s="73" customFormat="1" x14ac:dyDescent="0.25">
      <c r="A169" s="41" t="s">
        <v>512</v>
      </c>
      <c r="B169" s="26" t="s">
        <v>511</v>
      </c>
      <c r="C169" s="19" t="s">
        <v>1</v>
      </c>
      <c r="D169" s="24">
        <v>1066.4314541700001</v>
      </c>
      <c r="E169" s="24">
        <v>981.59625570000003</v>
      </c>
      <c r="F169" s="24">
        <v>981.15324559000021</v>
      </c>
      <c r="G169" s="24">
        <v>979.62523891000001</v>
      </c>
      <c r="H169" s="24">
        <v>980.96143139000014</v>
      </c>
      <c r="I169" s="24">
        <v>979.38681318999966</v>
      </c>
      <c r="J169" s="24">
        <v>680.96143139000014</v>
      </c>
      <c r="K169" s="24">
        <v>979.26916583999946</v>
      </c>
      <c r="L169" s="24">
        <v>280.96143139000014</v>
      </c>
      <c r="M169" s="24">
        <v>979.22355332999939</v>
      </c>
      <c r="N169" s="24">
        <v>0</v>
      </c>
      <c r="O169" s="24">
        <v>979.2235533299995</v>
      </c>
      <c r="P169" s="24">
        <v>979.22355332999939</v>
      </c>
      <c r="Q169" s="24" t="s">
        <v>0</v>
      </c>
      <c r="R169" s="24">
        <v>979.22355332999939</v>
      </c>
      <c r="S169" s="24" t="s">
        <v>0</v>
      </c>
      <c r="T169" s="23">
        <f>R169</f>
        <v>979.22355332999939</v>
      </c>
      <c r="U169" s="22">
        <f>O168</f>
        <v>240.38783900000004</v>
      </c>
    </row>
    <row r="170" spans="1:21" s="73" customFormat="1" x14ac:dyDescent="0.25">
      <c r="A170" s="41" t="s">
        <v>510</v>
      </c>
      <c r="B170" s="20" t="s">
        <v>509</v>
      </c>
      <c r="C170" s="19" t="s">
        <v>1</v>
      </c>
      <c r="D170" s="24">
        <v>656.61834643999998</v>
      </c>
      <c r="E170" s="24">
        <v>186.85007021000001</v>
      </c>
      <c r="F170" s="24">
        <v>843.48089304000018</v>
      </c>
      <c r="G170" s="24">
        <v>241.02819749000003</v>
      </c>
      <c r="H170" s="24">
        <v>350</v>
      </c>
      <c r="I170" s="24">
        <v>565.29915275000008</v>
      </c>
      <c r="J170" s="24">
        <v>500</v>
      </c>
      <c r="K170" s="24">
        <v>173.29788867000002</v>
      </c>
      <c r="L170" s="24">
        <v>280.96143139000014</v>
      </c>
      <c r="M170" s="24">
        <v>240.38783900000004</v>
      </c>
      <c r="N170" s="24">
        <v>0</v>
      </c>
      <c r="O170" s="24">
        <v>565.29915274999985</v>
      </c>
      <c r="P170" s="24">
        <v>565.29915274999985</v>
      </c>
      <c r="Q170" s="24" t="s">
        <v>0</v>
      </c>
      <c r="R170" s="24">
        <v>0</v>
      </c>
      <c r="S170" s="24" t="s">
        <v>0</v>
      </c>
      <c r="T170" s="23">
        <f>R170</f>
        <v>0</v>
      </c>
      <c r="U170" s="22">
        <f>O169</f>
        <v>979.2235533299995</v>
      </c>
    </row>
    <row r="171" spans="1:21" s="73" customFormat="1" ht="32.25" thickBot="1" x14ac:dyDescent="0.3">
      <c r="A171" s="37" t="s">
        <v>508</v>
      </c>
      <c r="B171" s="13" t="s">
        <v>507</v>
      </c>
      <c r="C171" s="12" t="s">
        <v>0</v>
      </c>
      <c r="D171" s="65">
        <v>0.70615582299136648</v>
      </c>
      <c r="E171" s="65">
        <v>1.7776994270589004</v>
      </c>
      <c r="F171" s="65">
        <v>0.663403827223781</v>
      </c>
      <c r="G171" s="65">
        <v>0.6693136290071664</v>
      </c>
      <c r="H171" s="65">
        <v>0.64058277859179491</v>
      </c>
      <c r="I171" s="65">
        <v>0.53067202742143449</v>
      </c>
      <c r="J171" s="65">
        <v>0.43335705088620391</v>
      </c>
      <c r="K171" s="65">
        <v>0.45940346405090127</v>
      </c>
      <c r="L171" s="65">
        <v>0.16288996508603351</v>
      </c>
      <c r="M171" s="65">
        <v>0.45475904104089682</v>
      </c>
      <c r="N171" s="65">
        <v>0</v>
      </c>
      <c r="O171" s="65">
        <v>0.43466259235982646</v>
      </c>
      <c r="P171" s="65">
        <v>0.39807541065736235</v>
      </c>
      <c r="Q171" s="65" t="s">
        <v>0</v>
      </c>
      <c r="R171" s="65">
        <v>0.36372314763710406</v>
      </c>
      <c r="S171" s="65" t="s">
        <v>0</v>
      </c>
      <c r="T171" s="90">
        <f>T169/T166</f>
        <v>8.3173811095056005E-2</v>
      </c>
      <c r="U171" s="89">
        <f>U169/U166</f>
        <v>2.8674655975226362E-2</v>
      </c>
    </row>
    <row r="172" spans="1:21" s="73" customFormat="1" ht="16.5" thickBot="1" x14ac:dyDescent="0.3">
      <c r="A172" s="129" t="s">
        <v>506</v>
      </c>
      <c r="B172" s="130"/>
      <c r="C172" s="130"/>
      <c r="D172" s="130"/>
      <c r="E172" s="130"/>
      <c r="F172" s="130"/>
      <c r="G172" s="130"/>
      <c r="H172" s="130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1"/>
    </row>
    <row r="173" spans="1:21" s="73" customFormat="1" x14ac:dyDescent="0.25">
      <c r="A173" s="33" t="s">
        <v>505</v>
      </c>
      <c r="B173" s="32" t="s">
        <v>504</v>
      </c>
      <c r="C173" s="50" t="s">
        <v>1</v>
      </c>
      <c r="D173" s="30">
        <v>7091.5476703999993</v>
      </c>
      <c r="E173" s="30">
        <v>7941.2424347699989</v>
      </c>
      <c r="F173" s="30">
        <v>8254.7652156132317</v>
      </c>
      <c r="G173" s="30">
        <v>8446.2202886100004</v>
      </c>
      <c r="H173" s="30">
        <v>8707.7167248231799</v>
      </c>
      <c r="I173" s="30">
        <v>9220.1205122239571</v>
      </c>
      <c r="J173" s="30">
        <v>9297.8473188375665</v>
      </c>
      <c r="K173" s="30">
        <v>10239.752533213963</v>
      </c>
      <c r="L173" s="30">
        <v>9781.5462214823074</v>
      </c>
      <c r="M173" s="30">
        <v>10669.623051016064</v>
      </c>
      <c r="N173" s="30">
        <v>10283.975768746524</v>
      </c>
      <c r="O173" s="30">
        <v>11232.109117401102</v>
      </c>
      <c r="P173" s="30">
        <v>11853.18317673097</v>
      </c>
      <c r="Q173" s="30" t="s">
        <v>0</v>
      </c>
      <c r="R173" s="30">
        <v>12544.836340692606</v>
      </c>
      <c r="S173" s="30" t="s">
        <v>0</v>
      </c>
      <c r="T173" s="29">
        <f t="shared" ref="T173:T204" si="10">IFERROR(H173+J173+L173+N173+P173+R173+0+0,"-")</f>
        <v>62469.105551313158</v>
      </c>
      <c r="U173" s="28">
        <f t="shared" ref="U173:U204" si="11">IFERROR(I173+K173+M173+O173,"-")</f>
        <v>41361.605213855088</v>
      </c>
    </row>
    <row r="174" spans="1:21" s="73" customFormat="1" x14ac:dyDescent="0.25">
      <c r="A174" s="41" t="s">
        <v>503</v>
      </c>
      <c r="B174" s="91" t="s">
        <v>502</v>
      </c>
      <c r="C174" s="19" t="s">
        <v>1</v>
      </c>
      <c r="D174" s="24" t="s">
        <v>0</v>
      </c>
      <c r="E174" s="24" t="s">
        <v>0</v>
      </c>
      <c r="F174" s="24" t="s">
        <v>0</v>
      </c>
      <c r="G174" s="24" t="s">
        <v>0</v>
      </c>
      <c r="H174" s="24" t="s">
        <v>0</v>
      </c>
      <c r="I174" s="24" t="s">
        <v>0</v>
      </c>
      <c r="J174" s="24" t="s">
        <v>0</v>
      </c>
      <c r="K174" s="24" t="s">
        <v>0</v>
      </c>
      <c r="L174" s="24" t="s">
        <v>0</v>
      </c>
      <c r="M174" s="24" t="s">
        <v>0</v>
      </c>
      <c r="N174" s="24" t="s">
        <v>0</v>
      </c>
      <c r="O174" s="24" t="s">
        <v>0</v>
      </c>
      <c r="P174" s="24" t="s">
        <v>0</v>
      </c>
      <c r="Q174" s="24" t="s">
        <v>0</v>
      </c>
      <c r="R174" s="24" t="s">
        <v>0</v>
      </c>
      <c r="S174" s="24" t="s">
        <v>0</v>
      </c>
      <c r="T174" s="23" t="str">
        <f t="shared" si="10"/>
        <v>-</v>
      </c>
      <c r="U174" s="22" t="str">
        <f t="shared" si="11"/>
        <v>-</v>
      </c>
    </row>
    <row r="175" spans="1:21" s="73" customFormat="1" ht="31.5" x14ac:dyDescent="0.25">
      <c r="A175" s="41" t="s">
        <v>501</v>
      </c>
      <c r="B175" s="20" t="s">
        <v>84</v>
      </c>
      <c r="C175" s="19" t="s">
        <v>1</v>
      </c>
      <c r="D175" s="24">
        <v>0</v>
      </c>
      <c r="E175" s="24">
        <v>0</v>
      </c>
      <c r="F175" s="24" t="s">
        <v>0</v>
      </c>
      <c r="G175" s="24" t="s">
        <v>0</v>
      </c>
      <c r="H175" s="24" t="s">
        <v>0</v>
      </c>
      <c r="I175" s="24" t="s">
        <v>0</v>
      </c>
      <c r="J175" s="24" t="s">
        <v>0</v>
      </c>
      <c r="K175" s="24" t="s">
        <v>0</v>
      </c>
      <c r="L175" s="24" t="s">
        <v>0</v>
      </c>
      <c r="M175" s="24" t="s">
        <v>0</v>
      </c>
      <c r="N175" s="24" t="s">
        <v>0</v>
      </c>
      <c r="O175" s="24" t="s">
        <v>0</v>
      </c>
      <c r="P175" s="24" t="s">
        <v>0</v>
      </c>
      <c r="Q175" s="24" t="s">
        <v>0</v>
      </c>
      <c r="R175" s="24" t="s">
        <v>0</v>
      </c>
      <c r="S175" s="24" t="s">
        <v>0</v>
      </c>
      <c r="T175" s="23" t="str">
        <f t="shared" si="10"/>
        <v>-</v>
      </c>
      <c r="U175" s="22" t="str">
        <f t="shared" si="11"/>
        <v>-</v>
      </c>
    </row>
    <row r="176" spans="1:21" s="73" customFormat="1" ht="31.5" x14ac:dyDescent="0.25">
      <c r="A176" s="41" t="s">
        <v>500</v>
      </c>
      <c r="B176" s="20" t="s">
        <v>82</v>
      </c>
      <c r="C176" s="19" t="s">
        <v>1</v>
      </c>
      <c r="D176" s="24">
        <v>0</v>
      </c>
      <c r="E176" s="24">
        <v>0</v>
      </c>
      <c r="F176" s="24" t="s">
        <v>0</v>
      </c>
      <c r="G176" s="24" t="s">
        <v>0</v>
      </c>
      <c r="H176" s="24" t="s">
        <v>0</v>
      </c>
      <c r="I176" s="24" t="s">
        <v>0</v>
      </c>
      <c r="J176" s="24" t="s">
        <v>0</v>
      </c>
      <c r="K176" s="24" t="s">
        <v>0</v>
      </c>
      <c r="L176" s="24" t="s">
        <v>0</v>
      </c>
      <c r="M176" s="24" t="s">
        <v>0</v>
      </c>
      <c r="N176" s="24" t="s">
        <v>0</v>
      </c>
      <c r="O176" s="24" t="s">
        <v>0</v>
      </c>
      <c r="P176" s="24" t="s">
        <v>0</v>
      </c>
      <c r="Q176" s="24" t="s">
        <v>0</v>
      </c>
      <c r="R176" s="24" t="s">
        <v>0</v>
      </c>
      <c r="S176" s="24" t="s">
        <v>0</v>
      </c>
      <c r="T176" s="23" t="str">
        <f t="shared" si="10"/>
        <v>-</v>
      </c>
      <c r="U176" s="22" t="str">
        <f t="shared" si="11"/>
        <v>-</v>
      </c>
    </row>
    <row r="177" spans="1:21" s="73" customFormat="1" ht="31.5" x14ac:dyDescent="0.25">
      <c r="A177" s="41" t="s">
        <v>499</v>
      </c>
      <c r="B177" s="20" t="s">
        <v>80</v>
      </c>
      <c r="C177" s="19" t="s">
        <v>1</v>
      </c>
      <c r="D177" s="24">
        <v>0</v>
      </c>
      <c r="E177" s="24">
        <v>0</v>
      </c>
      <c r="F177" s="24" t="s">
        <v>0</v>
      </c>
      <c r="G177" s="24" t="s">
        <v>0</v>
      </c>
      <c r="H177" s="24" t="s">
        <v>0</v>
      </c>
      <c r="I177" s="24" t="s">
        <v>0</v>
      </c>
      <c r="J177" s="24" t="s">
        <v>0</v>
      </c>
      <c r="K177" s="24" t="s">
        <v>0</v>
      </c>
      <c r="L177" s="24" t="s">
        <v>0</v>
      </c>
      <c r="M177" s="24" t="s">
        <v>0</v>
      </c>
      <c r="N177" s="24" t="s">
        <v>0</v>
      </c>
      <c r="O177" s="24" t="s">
        <v>0</v>
      </c>
      <c r="P177" s="24" t="s">
        <v>0</v>
      </c>
      <c r="Q177" s="24" t="s">
        <v>0</v>
      </c>
      <c r="R177" s="24" t="s">
        <v>0</v>
      </c>
      <c r="S177" s="24" t="s">
        <v>0</v>
      </c>
      <c r="T177" s="23" t="str">
        <f t="shared" si="10"/>
        <v>-</v>
      </c>
      <c r="U177" s="22" t="str">
        <f t="shared" si="11"/>
        <v>-</v>
      </c>
    </row>
    <row r="178" spans="1:21" s="73" customFormat="1" x14ac:dyDescent="0.25">
      <c r="A178" s="41" t="s">
        <v>498</v>
      </c>
      <c r="B178" s="91" t="s">
        <v>497</v>
      </c>
      <c r="C178" s="19" t="s">
        <v>1</v>
      </c>
      <c r="D178" s="24">
        <v>0</v>
      </c>
      <c r="E178" s="24">
        <v>0</v>
      </c>
      <c r="F178" s="24" t="s">
        <v>0</v>
      </c>
      <c r="G178" s="24" t="s">
        <v>0</v>
      </c>
      <c r="H178" s="24" t="s">
        <v>0</v>
      </c>
      <c r="I178" s="24" t="s">
        <v>0</v>
      </c>
      <c r="J178" s="24" t="s">
        <v>0</v>
      </c>
      <c r="K178" s="24" t="s">
        <v>0</v>
      </c>
      <c r="L178" s="24" t="s">
        <v>0</v>
      </c>
      <c r="M178" s="24" t="s">
        <v>0</v>
      </c>
      <c r="N178" s="24" t="s">
        <v>0</v>
      </c>
      <c r="O178" s="24" t="s">
        <v>0</v>
      </c>
      <c r="P178" s="24" t="s">
        <v>0</v>
      </c>
      <c r="Q178" s="24" t="s">
        <v>0</v>
      </c>
      <c r="R178" s="24" t="s">
        <v>0</v>
      </c>
      <c r="S178" s="24" t="s">
        <v>0</v>
      </c>
      <c r="T178" s="23" t="str">
        <f t="shared" si="10"/>
        <v>-</v>
      </c>
      <c r="U178" s="22" t="str">
        <f t="shared" si="11"/>
        <v>-</v>
      </c>
    </row>
    <row r="179" spans="1:21" s="73" customFormat="1" x14ac:dyDescent="0.25">
      <c r="A179" s="41" t="s">
        <v>496</v>
      </c>
      <c r="B179" s="91" t="s">
        <v>495</v>
      </c>
      <c r="C179" s="19" t="s">
        <v>1</v>
      </c>
      <c r="D179" s="24">
        <v>6614.6281816999999</v>
      </c>
      <c r="E179" s="24">
        <v>7189.5756639599995</v>
      </c>
      <c r="F179" s="24">
        <v>7415.2962250233713</v>
      </c>
      <c r="G179" s="24">
        <v>7522.1894075700011</v>
      </c>
      <c r="H179" s="24">
        <v>7960.0416514194494</v>
      </c>
      <c r="I179" s="24">
        <v>8376.6700888280611</v>
      </c>
      <c r="J179" s="24">
        <v>8550.0948755664158</v>
      </c>
      <c r="K179" s="24">
        <v>9296.656331130489</v>
      </c>
      <c r="L179" s="24">
        <v>8903.9298702253909</v>
      </c>
      <c r="M179" s="24">
        <v>9894.0544544616187</v>
      </c>
      <c r="N179" s="24">
        <v>9237.2194174896067</v>
      </c>
      <c r="O179" s="24">
        <v>10404.772299552611</v>
      </c>
      <c r="P179" s="24">
        <v>10929.504057731734</v>
      </c>
      <c r="Q179" s="24" t="s">
        <v>0</v>
      </c>
      <c r="R179" s="24">
        <v>11525.481046226247</v>
      </c>
      <c r="S179" s="24" t="s">
        <v>0</v>
      </c>
      <c r="T179" s="23">
        <f t="shared" si="10"/>
        <v>57106.270918658847</v>
      </c>
      <c r="U179" s="22">
        <f t="shared" si="11"/>
        <v>37972.15317397278</v>
      </c>
    </row>
    <row r="180" spans="1:21" s="73" customFormat="1" x14ac:dyDescent="0.25">
      <c r="A180" s="41" t="s">
        <v>494</v>
      </c>
      <c r="B180" s="91" t="s">
        <v>493</v>
      </c>
      <c r="C180" s="19" t="s">
        <v>1</v>
      </c>
      <c r="D180" s="24">
        <v>0</v>
      </c>
      <c r="E180" s="24">
        <v>0</v>
      </c>
      <c r="F180" s="24" t="s">
        <v>0</v>
      </c>
      <c r="G180" s="24" t="s">
        <v>0</v>
      </c>
      <c r="H180" s="24" t="s">
        <v>0</v>
      </c>
      <c r="I180" s="24" t="s">
        <v>0</v>
      </c>
      <c r="J180" s="24" t="s">
        <v>0</v>
      </c>
      <c r="K180" s="24" t="s">
        <v>0</v>
      </c>
      <c r="L180" s="24" t="s">
        <v>0</v>
      </c>
      <c r="M180" s="24" t="s">
        <v>0</v>
      </c>
      <c r="N180" s="24" t="s">
        <v>0</v>
      </c>
      <c r="O180" s="24" t="s">
        <v>0</v>
      </c>
      <c r="P180" s="24" t="s">
        <v>0</v>
      </c>
      <c r="Q180" s="24" t="s">
        <v>0</v>
      </c>
      <c r="R180" s="24" t="s">
        <v>0</v>
      </c>
      <c r="S180" s="24" t="s">
        <v>0</v>
      </c>
      <c r="T180" s="23" t="str">
        <f t="shared" si="10"/>
        <v>-</v>
      </c>
      <c r="U180" s="22" t="str">
        <f t="shared" si="11"/>
        <v>-</v>
      </c>
    </row>
    <row r="181" spans="1:21" s="73" customFormat="1" x14ac:dyDescent="0.25">
      <c r="A181" s="41" t="s">
        <v>492</v>
      </c>
      <c r="B181" s="91" t="s">
        <v>491</v>
      </c>
      <c r="C181" s="19" t="s">
        <v>1</v>
      </c>
      <c r="D181" s="24">
        <v>211.76154920999997</v>
      </c>
      <c r="E181" s="24">
        <v>334.82429418000004</v>
      </c>
      <c r="F181" s="24">
        <v>274.29001630400052</v>
      </c>
      <c r="G181" s="24">
        <v>417.46406874000002</v>
      </c>
      <c r="H181" s="24">
        <v>256.02781327173267</v>
      </c>
      <c r="I181" s="24">
        <v>406.5286233589319</v>
      </c>
      <c r="J181" s="24">
        <v>162.95161927115035</v>
      </c>
      <c r="K181" s="24">
        <v>458.26274261753554</v>
      </c>
      <c r="L181" s="24">
        <v>167.95552725691769</v>
      </c>
      <c r="M181" s="24">
        <v>222.87517303390248</v>
      </c>
      <c r="N181" s="24">
        <v>167.95552725691769</v>
      </c>
      <c r="O181" s="24">
        <v>196.98122979911651</v>
      </c>
      <c r="P181" s="24">
        <v>205.14043583963567</v>
      </c>
      <c r="Q181" s="24" t="s">
        <v>0</v>
      </c>
      <c r="R181" s="24">
        <v>194.279828822643</v>
      </c>
      <c r="S181" s="24" t="s">
        <v>0</v>
      </c>
      <c r="T181" s="23">
        <f t="shared" si="10"/>
        <v>1154.3107517189969</v>
      </c>
      <c r="U181" s="22">
        <f t="shared" si="11"/>
        <v>1284.6477688094865</v>
      </c>
    </row>
    <row r="182" spans="1:21" s="73" customFormat="1" x14ac:dyDescent="0.25">
      <c r="A182" s="41" t="s">
        <v>490</v>
      </c>
      <c r="B182" s="91" t="s">
        <v>489</v>
      </c>
      <c r="C182" s="19" t="s">
        <v>1</v>
      </c>
      <c r="D182" s="24">
        <v>0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0</v>
      </c>
      <c r="K182" s="24">
        <v>0</v>
      </c>
      <c r="L182" s="24">
        <v>0</v>
      </c>
      <c r="M182" s="24">
        <v>0</v>
      </c>
      <c r="N182" s="24">
        <v>0</v>
      </c>
      <c r="O182" s="24">
        <v>0</v>
      </c>
      <c r="P182" s="24">
        <v>0</v>
      </c>
      <c r="Q182" s="24" t="s">
        <v>0</v>
      </c>
      <c r="R182" s="24">
        <v>0</v>
      </c>
      <c r="S182" s="24" t="s">
        <v>0</v>
      </c>
      <c r="T182" s="23">
        <f t="shared" si="10"/>
        <v>0</v>
      </c>
      <c r="U182" s="22">
        <f t="shared" si="11"/>
        <v>0</v>
      </c>
    </row>
    <row r="183" spans="1:21" s="73" customFormat="1" x14ac:dyDescent="0.25">
      <c r="A183" s="41" t="s">
        <v>488</v>
      </c>
      <c r="B183" s="91" t="s">
        <v>487</v>
      </c>
      <c r="C183" s="19" t="s">
        <v>1</v>
      </c>
      <c r="D183" s="24">
        <v>0</v>
      </c>
      <c r="E183" s="24">
        <v>0</v>
      </c>
      <c r="F183" s="24" t="s">
        <v>0</v>
      </c>
      <c r="G183" s="24" t="s">
        <v>0</v>
      </c>
      <c r="H183" s="24" t="s">
        <v>0</v>
      </c>
      <c r="I183" s="24" t="s">
        <v>0</v>
      </c>
      <c r="J183" s="24" t="s">
        <v>0</v>
      </c>
      <c r="K183" s="24" t="s">
        <v>0</v>
      </c>
      <c r="L183" s="24" t="s">
        <v>0</v>
      </c>
      <c r="M183" s="24" t="s">
        <v>0</v>
      </c>
      <c r="N183" s="24" t="s">
        <v>0</v>
      </c>
      <c r="O183" s="24" t="s">
        <v>0</v>
      </c>
      <c r="P183" s="24" t="s">
        <v>0</v>
      </c>
      <c r="Q183" s="24" t="s">
        <v>0</v>
      </c>
      <c r="R183" s="24" t="s">
        <v>0</v>
      </c>
      <c r="S183" s="24" t="s">
        <v>0</v>
      </c>
      <c r="T183" s="23" t="str">
        <f t="shared" si="10"/>
        <v>-</v>
      </c>
      <c r="U183" s="22" t="str">
        <f t="shared" si="11"/>
        <v>-</v>
      </c>
    </row>
    <row r="184" spans="1:21" s="73" customFormat="1" ht="31.5" x14ac:dyDescent="0.25">
      <c r="A184" s="41" t="s">
        <v>486</v>
      </c>
      <c r="B184" s="92" t="s">
        <v>485</v>
      </c>
      <c r="C184" s="19" t="s">
        <v>1</v>
      </c>
      <c r="D184" s="24" t="s">
        <v>0</v>
      </c>
      <c r="E184" s="24" t="s">
        <v>0</v>
      </c>
      <c r="F184" s="24" t="s">
        <v>0</v>
      </c>
      <c r="G184" s="24" t="s">
        <v>0</v>
      </c>
      <c r="H184" s="24" t="s">
        <v>0</v>
      </c>
      <c r="I184" s="24" t="s">
        <v>0</v>
      </c>
      <c r="J184" s="24" t="s">
        <v>0</v>
      </c>
      <c r="K184" s="24" t="s">
        <v>0</v>
      </c>
      <c r="L184" s="24" t="s">
        <v>0</v>
      </c>
      <c r="M184" s="24" t="s">
        <v>0</v>
      </c>
      <c r="N184" s="24" t="s">
        <v>0</v>
      </c>
      <c r="O184" s="24" t="s">
        <v>0</v>
      </c>
      <c r="P184" s="24" t="s">
        <v>0</v>
      </c>
      <c r="Q184" s="24" t="s">
        <v>0</v>
      </c>
      <c r="R184" s="24" t="s">
        <v>0</v>
      </c>
      <c r="S184" s="24" t="s">
        <v>0</v>
      </c>
      <c r="T184" s="23" t="str">
        <f t="shared" si="10"/>
        <v>-</v>
      </c>
      <c r="U184" s="22" t="str">
        <f t="shared" si="11"/>
        <v>-</v>
      </c>
    </row>
    <row r="185" spans="1:21" s="73" customFormat="1" x14ac:dyDescent="0.25">
      <c r="A185" s="41" t="s">
        <v>484</v>
      </c>
      <c r="B185" s="81" t="s">
        <v>66</v>
      </c>
      <c r="C185" s="19" t="s">
        <v>1</v>
      </c>
      <c r="D185" s="24">
        <v>0</v>
      </c>
      <c r="E185" s="24">
        <v>0</v>
      </c>
      <c r="F185" s="24" t="s">
        <v>0</v>
      </c>
      <c r="G185" s="24" t="s">
        <v>0</v>
      </c>
      <c r="H185" s="24" t="s">
        <v>0</v>
      </c>
      <c r="I185" s="24" t="s">
        <v>0</v>
      </c>
      <c r="J185" s="24" t="s">
        <v>0</v>
      </c>
      <c r="K185" s="24" t="s">
        <v>0</v>
      </c>
      <c r="L185" s="24" t="s">
        <v>0</v>
      </c>
      <c r="M185" s="24" t="s">
        <v>0</v>
      </c>
      <c r="N185" s="24" t="s">
        <v>0</v>
      </c>
      <c r="O185" s="24" t="s">
        <v>0</v>
      </c>
      <c r="P185" s="24" t="s">
        <v>0</v>
      </c>
      <c r="Q185" s="24" t="s">
        <v>0</v>
      </c>
      <c r="R185" s="24" t="s">
        <v>0</v>
      </c>
      <c r="S185" s="24" t="s">
        <v>0</v>
      </c>
      <c r="T185" s="23" t="str">
        <f t="shared" si="10"/>
        <v>-</v>
      </c>
      <c r="U185" s="22" t="str">
        <f t="shared" si="11"/>
        <v>-</v>
      </c>
    </row>
    <row r="186" spans="1:21" s="73" customFormat="1" x14ac:dyDescent="0.25">
      <c r="A186" s="41" t="s">
        <v>483</v>
      </c>
      <c r="B186" s="81" t="s">
        <v>64</v>
      </c>
      <c r="C186" s="19" t="s">
        <v>1</v>
      </c>
      <c r="D186" s="24">
        <v>0</v>
      </c>
      <c r="E186" s="24">
        <v>0</v>
      </c>
      <c r="F186" s="24" t="s">
        <v>0</v>
      </c>
      <c r="G186" s="24" t="s">
        <v>0</v>
      </c>
      <c r="H186" s="24" t="s">
        <v>0</v>
      </c>
      <c r="I186" s="24" t="s">
        <v>0</v>
      </c>
      <c r="J186" s="24" t="s">
        <v>0</v>
      </c>
      <c r="K186" s="24" t="s">
        <v>0</v>
      </c>
      <c r="L186" s="24" t="s">
        <v>0</v>
      </c>
      <c r="M186" s="24" t="s">
        <v>0</v>
      </c>
      <c r="N186" s="24" t="s">
        <v>0</v>
      </c>
      <c r="O186" s="24" t="s">
        <v>0</v>
      </c>
      <c r="P186" s="24" t="s">
        <v>0</v>
      </c>
      <c r="Q186" s="24" t="s">
        <v>0</v>
      </c>
      <c r="R186" s="24" t="s">
        <v>0</v>
      </c>
      <c r="S186" s="24" t="s">
        <v>0</v>
      </c>
      <c r="T186" s="23" t="str">
        <f t="shared" si="10"/>
        <v>-</v>
      </c>
      <c r="U186" s="22" t="str">
        <f t="shared" si="11"/>
        <v>-</v>
      </c>
    </row>
    <row r="187" spans="1:21" s="73" customFormat="1" ht="31.5" x14ac:dyDescent="0.25">
      <c r="A187" s="41" t="s">
        <v>482</v>
      </c>
      <c r="B187" s="26" t="s">
        <v>481</v>
      </c>
      <c r="C187" s="19" t="s">
        <v>1</v>
      </c>
      <c r="D187" s="24">
        <v>0</v>
      </c>
      <c r="E187" s="24">
        <v>0</v>
      </c>
      <c r="F187" s="24">
        <v>0</v>
      </c>
      <c r="G187" s="24" t="s">
        <v>0</v>
      </c>
      <c r="H187" s="24">
        <v>0</v>
      </c>
      <c r="I187" s="24">
        <v>0</v>
      </c>
      <c r="J187" s="24">
        <v>0</v>
      </c>
      <c r="K187" s="24">
        <v>0</v>
      </c>
      <c r="L187" s="24">
        <v>0</v>
      </c>
      <c r="M187" s="24">
        <v>0</v>
      </c>
      <c r="N187" s="24">
        <v>0</v>
      </c>
      <c r="O187" s="24">
        <v>0</v>
      </c>
      <c r="P187" s="24">
        <v>0</v>
      </c>
      <c r="Q187" s="24" t="s">
        <v>0</v>
      </c>
      <c r="R187" s="24">
        <v>0</v>
      </c>
      <c r="S187" s="24" t="s">
        <v>0</v>
      </c>
      <c r="T187" s="23">
        <f t="shared" si="10"/>
        <v>0</v>
      </c>
      <c r="U187" s="22">
        <f t="shared" si="11"/>
        <v>0</v>
      </c>
    </row>
    <row r="188" spans="1:21" s="73" customFormat="1" x14ac:dyDescent="0.25">
      <c r="A188" s="41" t="s">
        <v>480</v>
      </c>
      <c r="B188" s="20" t="s">
        <v>479</v>
      </c>
      <c r="C188" s="19" t="s">
        <v>1</v>
      </c>
      <c r="D188" s="24">
        <v>0</v>
      </c>
      <c r="E188" s="24">
        <v>0</v>
      </c>
      <c r="F188" s="24">
        <v>0</v>
      </c>
      <c r="G188" s="24" t="s">
        <v>0</v>
      </c>
      <c r="H188" s="24">
        <v>0</v>
      </c>
      <c r="I188" s="24">
        <v>0</v>
      </c>
      <c r="J188" s="24">
        <v>0</v>
      </c>
      <c r="K188" s="24">
        <v>0</v>
      </c>
      <c r="L188" s="24">
        <v>0</v>
      </c>
      <c r="M188" s="24">
        <v>0</v>
      </c>
      <c r="N188" s="24">
        <v>0</v>
      </c>
      <c r="O188" s="24">
        <v>0</v>
      </c>
      <c r="P188" s="24">
        <v>0</v>
      </c>
      <c r="Q188" s="24" t="s">
        <v>0</v>
      </c>
      <c r="R188" s="24">
        <v>0</v>
      </c>
      <c r="S188" s="24" t="s">
        <v>0</v>
      </c>
      <c r="T188" s="23">
        <f t="shared" si="10"/>
        <v>0</v>
      </c>
      <c r="U188" s="22">
        <f t="shared" si="11"/>
        <v>0</v>
      </c>
    </row>
    <row r="189" spans="1:21" s="73" customFormat="1" x14ac:dyDescent="0.25">
      <c r="A189" s="41" t="s">
        <v>478</v>
      </c>
      <c r="B189" s="20" t="s">
        <v>477</v>
      </c>
      <c r="C189" s="19" t="s">
        <v>1</v>
      </c>
      <c r="D189" s="24">
        <v>0</v>
      </c>
      <c r="E189" s="24">
        <v>0</v>
      </c>
      <c r="F189" s="24">
        <v>0</v>
      </c>
      <c r="G189" s="24" t="s">
        <v>0</v>
      </c>
      <c r="H189" s="24">
        <v>0</v>
      </c>
      <c r="I189" s="24">
        <v>0</v>
      </c>
      <c r="J189" s="24">
        <v>0</v>
      </c>
      <c r="K189" s="24">
        <v>0</v>
      </c>
      <c r="L189" s="24">
        <v>0</v>
      </c>
      <c r="M189" s="24">
        <v>0</v>
      </c>
      <c r="N189" s="24">
        <v>0</v>
      </c>
      <c r="O189" s="24">
        <v>0</v>
      </c>
      <c r="P189" s="24">
        <v>0</v>
      </c>
      <c r="Q189" s="24" t="s">
        <v>0</v>
      </c>
      <c r="R189" s="24">
        <v>0</v>
      </c>
      <c r="S189" s="24" t="s">
        <v>0</v>
      </c>
      <c r="T189" s="23">
        <f t="shared" si="10"/>
        <v>0</v>
      </c>
      <c r="U189" s="22">
        <f t="shared" si="11"/>
        <v>0</v>
      </c>
    </row>
    <row r="190" spans="1:21" s="73" customFormat="1" x14ac:dyDescent="0.25">
      <c r="A190" s="41" t="s">
        <v>476</v>
      </c>
      <c r="B190" s="91" t="s">
        <v>475</v>
      </c>
      <c r="C190" s="19" t="s">
        <v>1</v>
      </c>
      <c r="D190" s="24">
        <v>265.15793948999919</v>
      </c>
      <c r="E190" s="24">
        <v>416.8424766299994</v>
      </c>
      <c r="F190" s="24">
        <v>565.17897428585945</v>
      </c>
      <c r="G190" s="24">
        <v>506.56681229999879</v>
      </c>
      <c r="H190" s="24">
        <v>491.6472601319976</v>
      </c>
      <c r="I190" s="24">
        <v>436.92180003696444</v>
      </c>
      <c r="J190" s="24">
        <v>584.80082399999947</v>
      </c>
      <c r="K190" s="24">
        <v>484.83345946593852</v>
      </c>
      <c r="L190" s="24">
        <v>709.66082399999948</v>
      </c>
      <c r="M190" s="24">
        <v>552.69342352054264</v>
      </c>
      <c r="N190" s="24">
        <v>878.80082399999947</v>
      </c>
      <c r="O190" s="24">
        <v>630.35558804937591</v>
      </c>
      <c r="P190" s="24">
        <v>718.53868315959971</v>
      </c>
      <c r="Q190" s="24" t="s">
        <v>0</v>
      </c>
      <c r="R190" s="24">
        <v>825.07546564371648</v>
      </c>
      <c r="S190" s="24" t="s">
        <v>0</v>
      </c>
      <c r="T190" s="23">
        <f t="shared" si="10"/>
        <v>4208.5238809353123</v>
      </c>
      <c r="U190" s="22">
        <f t="shared" si="11"/>
        <v>2104.8042710728214</v>
      </c>
    </row>
    <row r="191" spans="1:21" s="73" customFormat="1" x14ac:dyDescent="0.25">
      <c r="A191" s="41" t="s">
        <v>474</v>
      </c>
      <c r="B191" s="68" t="s">
        <v>473</v>
      </c>
      <c r="C191" s="19" t="s">
        <v>1</v>
      </c>
      <c r="D191" s="24">
        <v>5531.0678126500006</v>
      </c>
      <c r="E191" s="24">
        <v>6836.2860584099999</v>
      </c>
      <c r="F191" s="24">
        <v>6789.8879736850286</v>
      </c>
      <c r="G191" s="24">
        <v>7150.5999438599974</v>
      </c>
      <c r="H191" s="24">
        <v>7298.9278403206454</v>
      </c>
      <c r="I191" s="24">
        <v>7872.1215200171846</v>
      </c>
      <c r="J191" s="24">
        <v>7651.2972704415806</v>
      </c>
      <c r="K191" s="24">
        <v>8565.4665435558054</v>
      </c>
      <c r="L191" s="24">
        <v>8044.2039292474055</v>
      </c>
      <c r="M191" s="24">
        <v>9077.6502150373399</v>
      </c>
      <c r="N191" s="24">
        <v>8540.4547642389516</v>
      </c>
      <c r="O191" s="24">
        <v>9301.7263584127468</v>
      </c>
      <c r="P191" s="24">
        <v>9749.5341456738079</v>
      </c>
      <c r="Q191" s="24" t="s">
        <v>0</v>
      </c>
      <c r="R191" s="24">
        <v>10242.319175241913</v>
      </c>
      <c r="S191" s="24" t="s">
        <v>0</v>
      </c>
      <c r="T191" s="23">
        <f t="shared" si="10"/>
        <v>51526.737125164305</v>
      </c>
      <c r="U191" s="22">
        <f t="shared" si="11"/>
        <v>34816.964637023077</v>
      </c>
    </row>
    <row r="192" spans="1:21" s="73" customFormat="1" x14ac:dyDescent="0.25">
      <c r="A192" s="41" t="s">
        <v>472</v>
      </c>
      <c r="B192" s="26" t="s">
        <v>471</v>
      </c>
      <c r="C192" s="19" t="s">
        <v>1</v>
      </c>
      <c r="D192" s="24">
        <v>0</v>
      </c>
      <c r="E192" s="24">
        <v>0</v>
      </c>
      <c r="F192" s="24">
        <v>0</v>
      </c>
      <c r="G192" s="24">
        <v>0</v>
      </c>
      <c r="H192" s="24">
        <v>0</v>
      </c>
      <c r="I192" s="24">
        <v>0</v>
      </c>
      <c r="J192" s="24">
        <v>0</v>
      </c>
      <c r="K192" s="24">
        <v>0</v>
      </c>
      <c r="L192" s="24">
        <v>0</v>
      </c>
      <c r="M192" s="24">
        <v>0</v>
      </c>
      <c r="N192" s="24">
        <v>0</v>
      </c>
      <c r="O192" s="24">
        <v>0</v>
      </c>
      <c r="P192" s="24">
        <v>0</v>
      </c>
      <c r="Q192" s="24" t="s">
        <v>0</v>
      </c>
      <c r="R192" s="24">
        <v>0</v>
      </c>
      <c r="S192" s="24" t="s">
        <v>0</v>
      </c>
      <c r="T192" s="23">
        <f t="shared" si="10"/>
        <v>0</v>
      </c>
      <c r="U192" s="22">
        <f t="shared" si="11"/>
        <v>0</v>
      </c>
    </row>
    <row r="193" spans="1:21" s="73" customFormat="1" x14ac:dyDescent="0.25">
      <c r="A193" s="41" t="s">
        <v>470</v>
      </c>
      <c r="B193" s="26" t="s">
        <v>469</v>
      </c>
      <c r="C193" s="19" t="s">
        <v>1</v>
      </c>
      <c r="D193" s="24">
        <v>872.71437024999989</v>
      </c>
      <c r="E193" s="24">
        <v>1222.4024084600001</v>
      </c>
      <c r="F193" s="24">
        <v>1156.789647776568</v>
      </c>
      <c r="G193" s="24">
        <v>1145.0446433</v>
      </c>
      <c r="H193" s="24">
        <v>1141.5519235675158</v>
      </c>
      <c r="I193" s="24">
        <v>1448.5512456973288</v>
      </c>
      <c r="J193" s="24">
        <v>1188.6088832926305</v>
      </c>
      <c r="K193" s="24">
        <v>1438.7351266679987</v>
      </c>
      <c r="L193" s="24">
        <v>1237.2940872902218</v>
      </c>
      <c r="M193" s="24">
        <v>1479.0447901184662</v>
      </c>
      <c r="N193" s="24">
        <v>1287.9722464921679</v>
      </c>
      <c r="O193" s="24">
        <v>1363.9725620770516</v>
      </c>
      <c r="P193" s="24">
        <v>1410.2224769701147</v>
      </c>
      <c r="Q193" s="24" t="s">
        <v>0</v>
      </c>
      <c r="R193" s="24">
        <v>1465.47435676074</v>
      </c>
      <c r="S193" s="24" t="s">
        <v>0</v>
      </c>
      <c r="T193" s="23">
        <f t="shared" si="10"/>
        <v>7731.1239743733913</v>
      </c>
      <c r="U193" s="22">
        <f t="shared" si="11"/>
        <v>5730.3037245608448</v>
      </c>
    </row>
    <row r="194" spans="1:21" s="73" customFormat="1" x14ac:dyDescent="0.25">
      <c r="A194" s="41" t="s">
        <v>468</v>
      </c>
      <c r="B194" s="20" t="s">
        <v>303</v>
      </c>
      <c r="C194" s="19" t="s">
        <v>1</v>
      </c>
      <c r="D194" s="24">
        <v>0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24">
        <v>0</v>
      </c>
      <c r="L194" s="24">
        <v>0</v>
      </c>
      <c r="M194" s="24">
        <v>0</v>
      </c>
      <c r="N194" s="24">
        <v>0</v>
      </c>
      <c r="O194" s="24">
        <v>0</v>
      </c>
      <c r="P194" s="24">
        <v>0</v>
      </c>
      <c r="Q194" s="24" t="s">
        <v>0</v>
      </c>
      <c r="R194" s="24">
        <v>0</v>
      </c>
      <c r="S194" s="24" t="s">
        <v>0</v>
      </c>
      <c r="T194" s="23">
        <f t="shared" si="10"/>
        <v>0</v>
      </c>
      <c r="U194" s="22">
        <f t="shared" si="11"/>
        <v>0</v>
      </c>
    </row>
    <row r="195" spans="1:21" s="73" customFormat="1" x14ac:dyDescent="0.25">
      <c r="A195" s="41" t="s">
        <v>467</v>
      </c>
      <c r="B195" s="20" t="s">
        <v>466</v>
      </c>
      <c r="C195" s="19" t="s">
        <v>1</v>
      </c>
      <c r="D195" s="24"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24">
        <v>0</v>
      </c>
      <c r="L195" s="24">
        <v>0</v>
      </c>
      <c r="M195" s="24">
        <v>0</v>
      </c>
      <c r="N195" s="24">
        <v>0</v>
      </c>
      <c r="O195" s="24">
        <v>0</v>
      </c>
      <c r="P195" s="24">
        <v>0</v>
      </c>
      <c r="Q195" s="24" t="s">
        <v>0</v>
      </c>
      <c r="R195" s="24">
        <v>0</v>
      </c>
      <c r="S195" s="24" t="s">
        <v>0</v>
      </c>
      <c r="T195" s="23">
        <f t="shared" si="10"/>
        <v>0</v>
      </c>
      <c r="U195" s="22">
        <f t="shared" si="11"/>
        <v>0</v>
      </c>
    </row>
    <row r="196" spans="1:21" s="73" customFormat="1" x14ac:dyDescent="0.25">
      <c r="A196" s="41" t="s">
        <v>465</v>
      </c>
      <c r="B196" s="20" t="s">
        <v>464</v>
      </c>
      <c r="C196" s="19" t="s">
        <v>1</v>
      </c>
      <c r="D196" s="24">
        <v>872.71437024999989</v>
      </c>
      <c r="E196" s="24">
        <v>1222.4024084600001</v>
      </c>
      <c r="F196" s="24">
        <v>1156.789647776568</v>
      </c>
      <c r="G196" s="24">
        <v>1145.0446433</v>
      </c>
      <c r="H196" s="24">
        <v>1141.5519235675158</v>
      </c>
      <c r="I196" s="24">
        <v>1448.5512456973288</v>
      </c>
      <c r="J196" s="24">
        <v>1188.6088832926305</v>
      </c>
      <c r="K196" s="24">
        <v>1438.7351266679987</v>
      </c>
      <c r="L196" s="24">
        <v>1237.2940872902218</v>
      </c>
      <c r="M196" s="24">
        <v>1479.0447901184662</v>
      </c>
      <c r="N196" s="24">
        <v>1287.9722464921679</v>
      </c>
      <c r="O196" s="24">
        <v>1363.9725620770516</v>
      </c>
      <c r="P196" s="24">
        <v>1410.2224769701147</v>
      </c>
      <c r="Q196" s="24" t="s">
        <v>0</v>
      </c>
      <c r="R196" s="24">
        <v>1465.47435676074</v>
      </c>
      <c r="S196" s="24" t="s">
        <v>0</v>
      </c>
      <c r="T196" s="23">
        <f t="shared" si="10"/>
        <v>7731.1239743733913</v>
      </c>
      <c r="U196" s="22">
        <f t="shared" si="11"/>
        <v>5730.3037245608448</v>
      </c>
    </row>
    <row r="197" spans="1:21" s="73" customFormat="1" ht="31.5" x14ac:dyDescent="0.25">
      <c r="A197" s="41" t="s">
        <v>463</v>
      </c>
      <c r="B197" s="26" t="s">
        <v>462</v>
      </c>
      <c r="C197" s="19" t="s">
        <v>1</v>
      </c>
      <c r="D197" s="24">
        <v>1267.46096029</v>
      </c>
      <c r="E197" s="24">
        <v>1594.2913883900001</v>
      </c>
      <c r="F197" s="24">
        <v>1544.5734940384607</v>
      </c>
      <c r="G197" s="24">
        <v>1547.5565203899998</v>
      </c>
      <c r="H197" s="24">
        <v>1663.022971960062</v>
      </c>
      <c r="I197" s="24">
        <v>1671.4202251431336</v>
      </c>
      <c r="J197" s="24">
        <v>1768.5049669551972</v>
      </c>
      <c r="K197" s="24">
        <v>1809.8553280012152</v>
      </c>
      <c r="L197" s="24">
        <v>1855.8237037240015</v>
      </c>
      <c r="M197" s="24">
        <v>1942.0715524164591</v>
      </c>
      <c r="N197" s="24">
        <v>1938.6584932202159</v>
      </c>
      <c r="O197" s="24">
        <v>2046.6978984785871</v>
      </c>
      <c r="P197" s="24">
        <v>2131.7752256925783</v>
      </c>
      <c r="Q197" s="24" t="s">
        <v>0</v>
      </c>
      <c r="R197" s="24">
        <v>2220.3890550993237</v>
      </c>
      <c r="S197" s="24" t="s">
        <v>0</v>
      </c>
      <c r="T197" s="23">
        <f t="shared" si="10"/>
        <v>11578.174416651378</v>
      </c>
      <c r="U197" s="22">
        <f t="shared" si="11"/>
        <v>7470.0450040393953</v>
      </c>
    </row>
    <row r="198" spans="1:21" s="73" customFormat="1" ht="30" customHeight="1" x14ac:dyDescent="0.25">
      <c r="A198" s="41" t="s">
        <v>461</v>
      </c>
      <c r="B198" s="26" t="s">
        <v>460</v>
      </c>
      <c r="C198" s="19" t="s">
        <v>1</v>
      </c>
      <c r="D198" s="24">
        <v>217.71137677999999</v>
      </c>
      <c r="E198" s="24">
        <v>230.80881237999998</v>
      </c>
      <c r="F198" s="24">
        <v>253.5097651917628</v>
      </c>
      <c r="G198" s="24">
        <v>195.77917044999998</v>
      </c>
      <c r="H198" s="24">
        <v>248.0311991510747</v>
      </c>
      <c r="I198" s="24">
        <v>228.60597508964062</v>
      </c>
      <c r="J198" s="24">
        <v>257.99142177954064</v>
      </c>
      <c r="K198" s="24">
        <v>257.44705703682354</v>
      </c>
      <c r="L198" s="24">
        <v>268.31107865072227</v>
      </c>
      <c r="M198" s="24">
        <v>270.28265139932284</v>
      </c>
      <c r="N198" s="24">
        <v>279.04352179675112</v>
      </c>
      <c r="O198" s="24">
        <v>281.09395745529565</v>
      </c>
      <c r="P198" s="24">
        <v>292.33771575350755</v>
      </c>
      <c r="Q198" s="24" t="s">
        <v>0</v>
      </c>
      <c r="R198" s="24">
        <v>304.88988720265354</v>
      </c>
      <c r="S198" s="24" t="s">
        <v>0</v>
      </c>
      <c r="T198" s="23">
        <f t="shared" si="10"/>
        <v>1650.6048243342498</v>
      </c>
      <c r="U198" s="22">
        <f t="shared" si="11"/>
        <v>1037.4296409810827</v>
      </c>
    </row>
    <row r="199" spans="1:21" s="73" customFormat="1" x14ac:dyDescent="0.25">
      <c r="A199" s="41" t="s">
        <v>459</v>
      </c>
      <c r="B199" s="26" t="s">
        <v>458</v>
      </c>
      <c r="C199" s="19" t="s">
        <v>1</v>
      </c>
      <c r="D199" s="24">
        <v>0</v>
      </c>
      <c r="E199" s="24">
        <v>0</v>
      </c>
      <c r="F199" s="24">
        <v>0</v>
      </c>
      <c r="G199" s="24">
        <v>0</v>
      </c>
      <c r="H199" s="24">
        <v>0</v>
      </c>
      <c r="I199" s="24">
        <v>0</v>
      </c>
      <c r="J199" s="24">
        <v>0</v>
      </c>
      <c r="K199" s="24">
        <v>0</v>
      </c>
      <c r="L199" s="24">
        <v>0</v>
      </c>
      <c r="M199" s="24">
        <v>0</v>
      </c>
      <c r="N199" s="24">
        <v>0</v>
      </c>
      <c r="O199" s="24">
        <v>0</v>
      </c>
      <c r="P199" s="24">
        <v>0</v>
      </c>
      <c r="Q199" s="24" t="s">
        <v>0</v>
      </c>
      <c r="R199" s="24">
        <v>0</v>
      </c>
      <c r="S199" s="24" t="s">
        <v>0</v>
      </c>
      <c r="T199" s="23">
        <f t="shared" si="10"/>
        <v>0</v>
      </c>
      <c r="U199" s="22">
        <f t="shared" si="11"/>
        <v>0</v>
      </c>
    </row>
    <row r="200" spans="1:21" s="73" customFormat="1" x14ac:dyDescent="0.25">
      <c r="A200" s="41" t="s">
        <v>457</v>
      </c>
      <c r="B200" s="26" t="s">
        <v>456</v>
      </c>
      <c r="C200" s="19" t="s">
        <v>1</v>
      </c>
      <c r="D200" s="24">
        <v>987.74649268999997</v>
      </c>
      <c r="E200" s="24">
        <v>1175.2832137299999</v>
      </c>
      <c r="F200" s="24">
        <v>1340.1588605983295</v>
      </c>
      <c r="G200" s="24">
        <v>1539.43780859</v>
      </c>
      <c r="H200" s="24">
        <v>1403.917316214495</v>
      </c>
      <c r="I200" s="24">
        <v>1545.81689837316</v>
      </c>
      <c r="J200" s="24">
        <v>1460.0740088630753</v>
      </c>
      <c r="K200" s="24">
        <v>1660.040328493775</v>
      </c>
      <c r="L200" s="24">
        <v>1518.476969217598</v>
      </c>
      <c r="M200" s="24">
        <v>1726.4419416335259</v>
      </c>
      <c r="N200" s="24">
        <v>1579.2160479863021</v>
      </c>
      <c r="O200" s="24">
        <v>1795.4996192988672</v>
      </c>
      <c r="P200" s="24">
        <v>1867.3196040708219</v>
      </c>
      <c r="Q200" s="24" t="s">
        <v>0</v>
      </c>
      <c r="R200" s="24">
        <v>1892.1938456182702</v>
      </c>
      <c r="S200" s="24" t="s">
        <v>0</v>
      </c>
      <c r="T200" s="23">
        <f t="shared" si="10"/>
        <v>9721.1977919705623</v>
      </c>
      <c r="U200" s="22">
        <f t="shared" si="11"/>
        <v>6727.7987877993282</v>
      </c>
    </row>
    <row r="201" spans="1:21" s="73" customFormat="1" x14ac:dyDescent="0.25">
      <c r="A201" s="41" t="s">
        <v>455</v>
      </c>
      <c r="B201" s="26" t="s">
        <v>454</v>
      </c>
      <c r="C201" s="19" t="s">
        <v>1</v>
      </c>
      <c r="D201" s="24">
        <v>216.80814390000003</v>
      </c>
      <c r="E201" s="24">
        <v>397.33944680000002</v>
      </c>
      <c r="F201" s="24">
        <v>418.80776024575573</v>
      </c>
      <c r="G201" s="24">
        <v>445.75878563999999</v>
      </c>
      <c r="H201" s="24">
        <v>421.92090050327778</v>
      </c>
      <c r="I201" s="24">
        <v>494.66898462704813</v>
      </c>
      <c r="J201" s="24">
        <v>438.79773652340884</v>
      </c>
      <c r="K201" s="24">
        <v>496.97706637731619</v>
      </c>
      <c r="L201" s="24">
        <v>456.34964598434527</v>
      </c>
      <c r="M201" s="24">
        <v>516.85614903240889</v>
      </c>
      <c r="N201" s="24">
        <v>474.60363182371913</v>
      </c>
      <c r="O201" s="24">
        <v>537.53039499370527</v>
      </c>
      <c r="P201" s="24">
        <v>559.03161079345352</v>
      </c>
      <c r="Q201" s="24" t="s">
        <v>0</v>
      </c>
      <c r="R201" s="24">
        <v>575.22692906795407</v>
      </c>
      <c r="S201" s="24" t="s">
        <v>0</v>
      </c>
      <c r="T201" s="23">
        <f t="shared" si="10"/>
        <v>2925.9304546961584</v>
      </c>
      <c r="U201" s="22">
        <f t="shared" si="11"/>
        <v>2046.0325950304787</v>
      </c>
    </row>
    <row r="202" spans="1:21" s="73" customFormat="1" x14ac:dyDescent="0.25">
      <c r="A202" s="41" t="s">
        <v>453</v>
      </c>
      <c r="B202" s="26" t="s">
        <v>452</v>
      </c>
      <c r="C202" s="19" t="s">
        <v>1</v>
      </c>
      <c r="D202" s="24">
        <v>786.35383591000004</v>
      </c>
      <c r="E202" s="24">
        <v>905.59002375999989</v>
      </c>
      <c r="F202" s="24">
        <v>733.33776496937321</v>
      </c>
      <c r="G202" s="24">
        <v>854.67283221000002</v>
      </c>
      <c r="H202" s="24">
        <v>850.64795976994731</v>
      </c>
      <c r="I202" s="24">
        <v>952.5797462609313</v>
      </c>
      <c r="J202" s="24">
        <v>927.77183742435716</v>
      </c>
      <c r="K202" s="24">
        <v>1183.2652484359157</v>
      </c>
      <c r="L202" s="24">
        <v>1027.6207174127837</v>
      </c>
      <c r="M202" s="24">
        <v>1201.9318096656768</v>
      </c>
      <c r="N202" s="24">
        <v>1087.2500385574858</v>
      </c>
      <c r="O202" s="24">
        <v>1274.8850375805987</v>
      </c>
      <c r="P202" s="24">
        <v>1389.4659252163583</v>
      </c>
      <c r="Q202" s="24" t="s">
        <v>0</v>
      </c>
      <c r="R202" s="24">
        <v>1511.7545952041453</v>
      </c>
      <c r="S202" s="24" t="s">
        <v>0</v>
      </c>
      <c r="T202" s="23">
        <f t="shared" si="10"/>
        <v>6794.5110735850776</v>
      </c>
      <c r="U202" s="22">
        <f t="shared" si="11"/>
        <v>4612.6618419431225</v>
      </c>
    </row>
    <row r="203" spans="1:21" s="73" customFormat="1" x14ac:dyDescent="0.25">
      <c r="A203" s="41" t="s">
        <v>451</v>
      </c>
      <c r="B203" s="20" t="s">
        <v>450</v>
      </c>
      <c r="C203" s="19" t="s">
        <v>1</v>
      </c>
      <c r="D203" s="24">
        <v>165.51710450000002</v>
      </c>
      <c r="E203" s="24">
        <v>260.11938063999997</v>
      </c>
      <c r="F203" s="24">
        <v>114.67659104379157</v>
      </c>
      <c r="G203" s="24">
        <v>187.82427225000001</v>
      </c>
      <c r="H203" s="24">
        <v>188.57114490568617</v>
      </c>
      <c r="I203" s="24">
        <v>284.90132561283622</v>
      </c>
      <c r="J203" s="24">
        <v>214.99055233255504</v>
      </c>
      <c r="K203" s="24">
        <v>394.23003651729698</v>
      </c>
      <c r="L203" s="24">
        <v>264.69110221811104</v>
      </c>
      <c r="M203" s="24">
        <v>366.14963038145981</v>
      </c>
      <c r="N203" s="24">
        <v>292.76650818904017</v>
      </c>
      <c r="O203" s="24">
        <v>395.5735617222</v>
      </c>
      <c r="P203" s="24">
        <v>444.56157353351665</v>
      </c>
      <c r="Q203" s="24" t="s">
        <v>0</v>
      </c>
      <c r="R203" s="24">
        <v>499.23233539442111</v>
      </c>
      <c r="S203" s="24" t="s">
        <v>0</v>
      </c>
      <c r="T203" s="23">
        <f t="shared" si="10"/>
        <v>1904.8132165733302</v>
      </c>
      <c r="U203" s="22">
        <f t="shared" si="11"/>
        <v>1440.8545542337929</v>
      </c>
    </row>
    <row r="204" spans="1:21" s="73" customFormat="1" x14ac:dyDescent="0.25">
      <c r="A204" s="41" t="s">
        <v>449</v>
      </c>
      <c r="B204" s="26" t="s">
        <v>448</v>
      </c>
      <c r="C204" s="19" t="s">
        <v>1</v>
      </c>
      <c r="D204" s="24">
        <v>449.35303195000017</v>
      </c>
      <c r="E204" s="24">
        <v>553.06938577999972</v>
      </c>
      <c r="F204" s="24">
        <v>530.43537650701796</v>
      </c>
      <c r="G204" s="24">
        <v>555.26462538999976</v>
      </c>
      <c r="H204" s="24">
        <v>515.34782099797485</v>
      </c>
      <c r="I204" s="24">
        <v>610.01793150046842</v>
      </c>
      <c r="J204" s="24">
        <v>529.01533257852475</v>
      </c>
      <c r="K204" s="24">
        <v>675.3060860542621</v>
      </c>
      <c r="L204" s="24">
        <v>543.22954462229677</v>
      </c>
      <c r="M204" s="24">
        <v>729.11204125283439</v>
      </c>
      <c r="N204" s="24">
        <v>558.01232514781918</v>
      </c>
      <c r="O204" s="24">
        <v>773.75515878670899</v>
      </c>
      <c r="P204" s="24">
        <v>806.67087275303038</v>
      </c>
      <c r="Q204" s="24" t="s">
        <v>0</v>
      </c>
      <c r="R204" s="24">
        <v>798.7729454238372</v>
      </c>
      <c r="S204" s="24" t="s">
        <v>0</v>
      </c>
      <c r="T204" s="23">
        <f t="shared" si="10"/>
        <v>3751.0488415234831</v>
      </c>
      <c r="U204" s="22">
        <f t="shared" si="11"/>
        <v>2788.1912175942739</v>
      </c>
    </row>
    <row r="205" spans="1:21" s="73" customFormat="1" x14ac:dyDescent="0.25">
      <c r="A205" s="41" t="s">
        <v>447</v>
      </c>
      <c r="B205" s="26" t="s">
        <v>446</v>
      </c>
      <c r="C205" s="19" t="s">
        <v>1</v>
      </c>
      <c r="D205" s="24">
        <v>135.20126035000035</v>
      </c>
      <c r="E205" s="24">
        <v>138.89732715999989</v>
      </c>
      <c r="F205" s="24">
        <v>187.40806903270058</v>
      </c>
      <c r="G205" s="24">
        <v>179.15521927999959</v>
      </c>
      <c r="H205" s="24">
        <v>361.65148352615836</v>
      </c>
      <c r="I205" s="24">
        <v>237.90307311222139</v>
      </c>
      <c r="J205" s="24">
        <v>458.91823614992671</v>
      </c>
      <c r="K205" s="24">
        <v>309.65594341257241</v>
      </c>
      <c r="L205" s="24">
        <v>561.69066241451037</v>
      </c>
      <c r="M205" s="24">
        <v>359.53592374059974</v>
      </c>
      <c r="N205" s="24">
        <v>716.89533993734858</v>
      </c>
      <c r="O205" s="24">
        <v>418.11481637688115</v>
      </c>
      <c r="P205" s="24">
        <v>467.30384750542618</v>
      </c>
      <c r="Q205" s="24" t="s">
        <v>0</v>
      </c>
      <c r="R205" s="24">
        <v>522.27971203138748</v>
      </c>
      <c r="S205" s="24" t="s">
        <v>0</v>
      </c>
      <c r="T205" s="23">
        <f t="shared" ref="T205:T225" si="12">IFERROR(H205+J205+L205+N205+P205+R205+0+0,"-")</f>
        <v>3088.7392815647577</v>
      </c>
      <c r="U205" s="22">
        <f t="shared" ref="U205:U225" si="13">IFERROR(I205+K205+M205+O205,"-")</f>
        <v>1325.2097566422747</v>
      </c>
    </row>
    <row r="206" spans="1:21" s="73" customFormat="1" x14ac:dyDescent="0.25">
      <c r="A206" s="41" t="s">
        <v>445</v>
      </c>
      <c r="B206" s="26" t="s">
        <v>444</v>
      </c>
      <c r="C206" s="19" t="s">
        <v>1</v>
      </c>
      <c r="D206" s="24">
        <v>11.882343110000001</v>
      </c>
      <c r="E206" s="24">
        <v>13.830242589999997</v>
      </c>
      <c r="F206" s="24">
        <v>21.173396918460405</v>
      </c>
      <c r="G206" s="24">
        <v>20.657457119999997</v>
      </c>
      <c r="H206" s="24">
        <v>10.076082757260405</v>
      </c>
      <c r="I206" s="24">
        <v>40.578384155408671</v>
      </c>
      <c r="J206" s="24">
        <v>10.076082757260405</v>
      </c>
      <c r="K206" s="24">
        <v>41.033112924822262</v>
      </c>
      <c r="L206" s="24">
        <v>8.0046976932604039</v>
      </c>
      <c r="M206" s="24">
        <v>39.434640568709</v>
      </c>
      <c r="N206" s="24">
        <v>4.3585831830503361</v>
      </c>
      <c r="O206" s="24">
        <v>36.996777628346344</v>
      </c>
      <c r="P206" s="24">
        <v>33.514472558950096</v>
      </c>
      <c r="Q206" s="24" t="s">
        <v>0</v>
      </c>
      <c r="R206" s="24">
        <v>33.514472558950096</v>
      </c>
      <c r="S206" s="24" t="s">
        <v>0</v>
      </c>
      <c r="T206" s="23">
        <f t="shared" si="12"/>
        <v>99.544391508731735</v>
      </c>
      <c r="U206" s="22">
        <f t="shared" si="13"/>
        <v>158.04291527728628</v>
      </c>
    </row>
    <row r="207" spans="1:21" s="73" customFormat="1" ht="31.5" x14ac:dyDescent="0.25">
      <c r="A207" s="41" t="s">
        <v>443</v>
      </c>
      <c r="B207" s="26" t="s">
        <v>442</v>
      </c>
      <c r="C207" s="19" t="s">
        <v>1</v>
      </c>
      <c r="D207" s="24">
        <v>74.580716629999998</v>
      </c>
      <c r="E207" s="24">
        <v>83.094990460000005</v>
      </c>
      <c r="F207" s="24">
        <v>138.65582141687761</v>
      </c>
      <c r="G207" s="24">
        <v>153.50420522000002</v>
      </c>
      <c r="H207" s="24">
        <v>152.95267396988939</v>
      </c>
      <c r="I207" s="24">
        <v>160.55485958</v>
      </c>
      <c r="J207" s="24">
        <v>101.86744546967725</v>
      </c>
      <c r="K207" s="24">
        <v>163.48962344</v>
      </c>
      <c r="L207" s="24">
        <v>60.416170070025551</v>
      </c>
      <c r="M207" s="24">
        <v>173.45479614999996</v>
      </c>
      <c r="N207" s="24">
        <v>24.769793330450725</v>
      </c>
      <c r="O207" s="24">
        <v>148.31611977000003</v>
      </c>
      <c r="P207" s="24">
        <v>150.05352308000005</v>
      </c>
      <c r="Q207" s="24" t="s">
        <v>0</v>
      </c>
      <c r="R207" s="24">
        <v>150.70917122</v>
      </c>
      <c r="S207" s="24" t="s">
        <v>0</v>
      </c>
      <c r="T207" s="23">
        <f t="shared" si="12"/>
        <v>640.76877714004297</v>
      </c>
      <c r="U207" s="22">
        <f t="shared" si="13"/>
        <v>645.81539894000002</v>
      </c>
    </row>
    <row r="208" spans="1:21" s="73" customFormat="1" x14ac:dyDescent="0.25">
      <c r="A208" s="41" t="s">
        <v>441</v>
      </c>
      <c r="B208" s="26" t="s">
        <v>440</v>
      </c>
      <c r="C208" s="19" t="s">
        <v>1</v>
      </c>
      <c r="D208" s="24">
        <v>511.25528078999969</v>
      </c>
      <c r="E208" s="24">
        <v>521.67881890000115</v>
      </c>
      <c r="F208" s="24">
        <v>465.03801698972137</v>
      </c>
      <c r="G208" s="24">
        <v>513.7686762699999</v>
      </c>
      <c r="H208" s="24">
        <v>529.8075079029893</v>
      </c>
      <c r="I208" s="24">
        <v>481.42419647784448</v>
      </c>
      <c r="J208" s="24">
        <v>509.67131864798057</v>
      </c>
      <c r="K208" s="24">
        <v>529.66162271110352</v>
      </c>
      <c r="L208" s="24">
        <v>506.98665216763982</v>
      </c>
      <c r="M208" s="24">
        <v>639.4839190593367</v>
      </c>
      <c r="N208" s="24">
        <v>589.67474276364123</v>
      </c>
      <c r="O208" s="24">
        <v>624.86401596670441</v>
      </c>
      <c r="P208" s="24">
        <v>641.83887127956677</v>
      </c>
      <c r="Q208" s="24" t="s">
        <v>0</v>
      </c>
      <c r="R208" s="24">
        <v>767.11420505465139</v>
      </c>
      <c r="S208" s="24" t="s">
        <v>0</v>
      </c>
      <c r="T208" s="23">
        <f t="shared" si="12"/>
        <v>3545.0932978164692</v>
      </c>
      <c r="U208" s="22">
        <f t="shared" si="13"/>
        <v>2275.4337542149892</v>
      </c>
    </row>
    <row r="209" spans="1:21" s="73" customFormat="1" x14ac:dyDescent="0.25">
      <c r="A209" s="41" t="s">
        <v>439</v>
      </c>
      <c r="B209" s="68" t="s">
        <v>438</v>
      </c>
      <c r="C209" s="19" t="s">
        <v>1</v>
      </c>
      <c r="D209" s="24">
        <v>0.19526088999999999</v>
      </c>
      <c r="E209" s="24">
        <v>6.4180699999999997E-3</v>
      </c>
      <c r="F209" s="24">
        <v>4.1719342160806878</v>
      </c>
      <c r="G209" s="24">
        <v>7.9972500000000009E-3</v>
      </c>
      <c r="H209" s="24">
        <v>3.8536199999999998</v>
      </c>
      <c r="I209" s="24">
        <v>3.5276799999999997</v>
      </c>
      <c r="J209" s="24">
        <v>3.8536199999999998</v>
      </c>
      <c r="K209" s="24">
        <v>3.7503872</v>
      </c>
      <c r="L209" s="24">
        <v>3.8536199999999998</v>
      </c>
      <c r="M209" s="24">
        <v>3.9125441920000004</v>
      </c>
      <c r="N209" s="24">
        <v>3.8536199999999998</v>
      </c>
      <c r="O209" s="24">
        <v>4.0527380035199991</v>
      </c>
      <c r="P209" s="24">
        <v>4.1598185300284785</v>
      </c>
      <c r="Q209" s="24" t="s">
        <v>0</v>
      </c>
      <c r="R209" s="24">
        <v>4.2697283139790558</v>
      </c>
      <c r="S209" s="24" t="s">
        <v>0</v>
      </c>
      <c r="T209" s="23">
        <f t="shared" si="12"/>
        <v>23.844026844007534</v>
      </c>
      <c r="U209" s="22">
        <f t="shared" si="13"/>
        <v>15.243349395519999</v>
      </c>
    </row>
    <row r="210" spans="1:21" s="73" customFormat="1" x14ac:dyDescent="0.25">
      <c r="A210" s="41" t="s">
        <v>437</v>
      </c>
      <c r="B210" s="26" t="s">
        <v>436</v>
      </c>
      <c r="C210" s="19" t="s">
        <v>1</v>
      </c>
      <c r="D210" s="24">
        <v>0</v>
      </c>
      <c r="E210" s="24">
        <v>0</v>
      </c>
      <c r="F210" s="24">
        <v>1.9336199999999999</v>
      </c>
      <c r="G210" s="24">
        <v>0</v>
      </c>
      <c r="H210" s="24">
        <v>1.9336199999999999</v>
      </c>
      <c r="I210" s="24">
        <v>3.5276799999999997</v>
      </c>
      <c r="J210" s="24">
        <v>1.9336199999999999</v>
      </c>
      <c r="K210" s="24">
        <v>3.7503872</v>
      </c>
      <c r="L210" s="24">
        <v>1.9336199999999999</v>
      </c>
      <c r="M210" s="24">
        <v>3.9125441920000004</v>
      </c>
      <c r="N210" s="24">
        <v>1.9336199999999999</v>
      </c>
      <c r="O210" s="24">
        <v>4.0527380035199991</v>
      </c>
      <c r="P210" s="24">
        <v>4.1598185300284785</v>
      </c>
      <c r="Q210" s="24" t="s">
        <v>0</v>
      </c>
      <c r="R210" s="24">
        <v>4.1598185300284785</v>
      </c>
      <c r="S210" s="24" t="s">
        <v>0</v>
      </c>
      <c r="T210" s="23">
        <f t="shared" si="12"/>
        <v>16.054117060056956</v>
      </c>
      <c r="U210" s="22">
        <f t="shared" si="13"/>
        <v>15.243349395519999</v>
      </c>
    </row>
    <row r="211" spans="1:21" s="73" customFormat="1" x14ac:dyDescent="0.25">
      <c r="A211" s="41" t="s">
        <v>435</v>
      </c>
      <c r="B211" s="26" t="s">
        <v>434</v>
      </c>
      <c r="C211" s="19" t="s">
        <v>1</v>
      </c>
      <c r="D211" s="24">
        <v>0</v>
      </c>
      <c r="E211" s="24">
        <v>0</v>
      </c>
      <c r="F211" s="24">
        <v>0</v>
      </c>
      <c r="G211" s="24">
        <v>0</v>
      </c>
      <c r="H211" s="24">
        <v>0</v>
      </c>
      <c r="I211" s="24"/>
      <c r="J211" s="24">
        <v>0</v>
      </c>
      <c r="K211" s="24"/>
      <c r="L211" s="24">
        <v>0</v>
      </c>
      <c r="M211" s="24"/>
      <c r="N211" s="24">
        <v>0</v>
      </c>
      <c r="O211" s="24"/>
      <c r="P211" s="24"/>
      <c r="Q211" s="24" t="s">
        <v>0</v>
      </c>
      <c r="R211" s="24"/>
      <c r="S211" s="24" t="s">
        <v>0</v>
      </c>
      <c r="T211" s="23">
        <f t="shared" si="12"/>
        <v>0</v>
      </c>
      <c r="U211" s="22">
        <f t="shared" si="13"/>
        <v>0</v>
      </c>
    </row>
    <row r="212" spans="1:21" s="73" customFormat="1" ht="31.5" x14ac:dyDescent="0.25">
      <c r="A212" s="41" t="s">
        <v>433</v>
      </c>
      <c r="B212" s="20" t="s">
        <v>432</v>
      </c>
      <c r="C212" s="19" t="s">
        <v>1</v>
      </c>
      <c r="D212" s="24">
        <v>0</v>
      </c>
      <c r="E212" s="24"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24">
        <v>0</v>
      </c>
      <c r="L212" s="24">
        <v>0</v>
      </c>
      <c r="M212" s="24">
        <v>0</v>
      </c>
      <c r="N212" s="24">
        <v>0</v>
      </c>
      <c r="O212" s="24">
        <v>0</v>
      </c>
      <c r="P212" s="24">
        <v>0</v>
      </c>
      <c r="Q212" s="24" t="s">
        <v>0</v>
      </c>
      <c r="R212" s="24">
        <v>0</v>
      </c>
      <c r="S212" s="24" t="s">
        <v>0</v>
      </c>
      <c r="T212" s="23">
        <f t="shared" si="12"/>
        <v>0</v>
      </c>
      <c r="U212" s="22">
        <f t="shared" si="13"/>
        <v>0</v>
      </c>
    </row>
    <row r="213" spans="1:21" s="73" customFormat="1" x14ac:dyDescent="0.25">
      <c r="A213" s="41" t="s">
        <v>431</v>
      </c>
      <c r="B213" s="27" t="s">
        <v>38</v>
      </c>
      <c r="C213" s="19" t="s">
        <v>1</v>
      </c>
      <c r="D213" s="24">
        <v>0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24">
        <v>0</v>
      </c>
      <c r="L213" s="24">
        <v>0</v>
      </c>
      <c r="M213" s="24">
        <v>0</v>
      </c>
      <c r="N213" s="24">
        <v>0</v>
      </c>
      <c r="O213" s="24">
        <v>0</v>
      </c>
      <c r="P213" s="24">
        <v>0</v>
      </c>
      <c r="Q213" s="24" t="s">
        <v>0</v>
      </c>
      <c r="R213" s="24">
        <v>0</v>
      </c>
      <c r="S213" s="24" t="s">
        <v>0</v>
      </c>
      <c r="T213" s="23">
        <f t="shared" si="12"/>
        <v>0</v>
      </c>
      <c r="U213" s="22">
        <f t="shared" si="13"/>
        <v>0</v>
      </c>
    </row>
    <row r="214" spans="1:21" s="73" customFormat="1" x14ac:dyDescent="0.25">
      <c r="A214" s="41" t="s">
        <v>430</v>
      </c>
      <c r="B214" s="27" t="s">
        <v>34</v>
      </c>
      <c r="C214" s="19" t="s">
        <v>1</v>
      </c>
      <c r="D214" s="24">
        <v>0</v>
      </c>
      <c r="E214" s="24">
        <v>0</v>
      </c>
      <c r="F214" s="24">
        <v>0</v>
      </c>
      <c r="G214" s="24">
        <v>0</v>
      </c>
      <c r="H214" s="24">
        <v>0</v>
      </c>
      <c r="I214" s="24">
        <v>0</v>
      </c>
      <c r="J214" s="24">
        <v>0</v>
      </c>
      <c r="K214" s="24">
        <v>0</v>
      </c>
      <c r="L214" s="24">
        <v>0</v>
      </c>
      <c r="M214" s="24">
        <v>0</v>
      </c>
      <c r="N214" s="24">
        <v>0</v>
      </c>
      <c r="O214" s="24">
        <v>0</v>
      </c>
      <c r="P214" s="24">
        <v>0</v>
      </c>
      <c r="Q214" s="24" t="s">
        <v>0</v>
      </c>
      <c r="R214" s="24">
        <v>0</v>
      </c>
      <c r="S214" s="24" t="s">
        <v>0</v>
      </c>
      <c r="T214" s="23">
        <f t="shared" si="12"/>
        <v>0</v>
      </c>
      <c r="U214" s="22">
        <f t="shared" si="13"/>
        <v>0</v>
      </c>
    </row>
    <row r="215" spans="1:21" s="73" customFormat="1" x14ac:dyDescent="0.25">
      <c r="A215" s="41" t="s">
        <v>429</v>
      </c>
      <c r="B215" s="26" t="s">
        <v>428</v>
      </c>
      <c r="C215" s="19" t="s">
        <v>1</v>
      </c>
      <c r="D215" s="24">
        <v>0.19526088999999999</v>
      </c>
      <c r="E215" s="24">
        <v>6.4180699999999997E-3</v>
      </c>
      <c r="F215" s="24">
        <v>2.2383142160806875</v>
      </c>
      <c r="G215" s="24">
        <v>7.9972500000000009E-3</v>
      </c>
      <c r="H215" s="24">
        <v>1.92</v>
      </c>
      <c r="I215" s="24">
        <v>0</v>
      </c>
      <c r="J215" s="24">
        <v>1.92</v>
      </c>
      <c r="K215" s="24">
        <v>0</v>
      </c>
      <c r="L215" s="24">
        <v>1.92</v>
      </c>
      <c r="M215" s="24">
        <v>0</v>
      </c>
      <c r="N215" s="24">
        <v>1.92</v>
      </c>
      <c r="O215" s="24">
        <v>0</v>
      </c>
      <c r="P215" s="24">
        <v>0</v>
      </c>
      <c r="Q215" s="24" t="s">
        <v>0</v>
      </c>
      <c r="R215" s="24">
        <v>0.10990978395057754</v>
      </c>
      <c r="S215" s="24" t="s">
        <v>0</v>
      </c>
      <c r="T215" s="23">
        <f t="shared" si="12"/>
        <v>7.7899097839505771</v>
      </c>
      <c r="U215" s="22">
        <f t="shared" si="13"/>
        <v>0</v>
      </c>
    </row>
    <row r="216" spans="1:21" s="73" customFormat="1" x14ac:dyDescent="0.25">
      <c r="A216" s="41" t="s">
        <v>427</v>
      </c>
      <c r="B216" s="68" t="s">
        <v>426</v>
      </c>
      <c r="C216" s="19" t="s">
        <v>1</v>
      </c>
      <c r="D216" s="24">
        <v>978.02370721999989</v>
      </c>
      <c r="E216" s="24">
        <v>1345.62924505</v>
      </c>
      <c r="F216" s="24">
        <v>1297.3598345307964</v>
      </c>
      <c r="G216" s="24">
        <v>1368.01417537</v>
      </c>
      <c r="H216" s="24">
        <v>1252.2180243291243</v>
      </c>
      <c r="I216" s="24">
        <v>1478.4468420000001</v>
      </c>
      <c r="J216" s="24">
        <v>1131.5568282378269</v>
      </c>
      <c r="K216" s="24">
        <v>1271.56501</v>
      </c>
      <c r="L216" s="24">
        <v>1136.0433598117452</v>
      </c>
      <c r="M216" s="24">
        <v>1165.2444420000002</v>
      </c>
      <c r="N216" s="24">
        <v>1131.4340638117453</v>
      </c>
      <c r="O216" s="24">
        <v>1169.9168829999999</v>
      </c>
      <c r="P216" s="24">
        <v>1174.1636699999999</v>
      </c>
      <c r="Q216" s="24" t="s">
        <v>0</v>
      </c>
      <c r="R216" s="24">
        <v>1178.551211</v>
      </c>
      <c r="S216" s="24" t="s">
        <v>0</v>
      </c>
      <c r="T216" s="23">
        <f t="shared" si="12"/>
        <v>7003.9671571904419</v>
      </c>
      <c r="U216" s="22">
        <f t="shared" si="13"/>
        <v>5085.1731770000006</v>
      </c>
    </row>
    <row r="217" spans="1:21" s="73" customFormat="1" x14ac:dyDescent="0.25">
      <c r="A217" s="41" t="s">
        <v>425</v>
      </c>
      <c r="B217" s="26" t="s">
        <v>424</v>
      </c>
      <c r="C217" s="19" t="s">
        <v>1</v>
      </c>
      <c r="D217" s="24">
        <v>978.02370721999989</v>
      </c>
      <c r="E217" s="24">
        <v>1345.62924505</v>
      </c>
      <c r="F217" s="24">
        <v>1221.5242245307963</v>
      </c>
      <c r="G217" s="24">
        <v>1368.01417537</v>
      </c>
      <c r="H217" s="24">
        <v>1168.4845783291244</v>
      </c>
      <c r="I217" s="24">
        <v>1399.2041730000001</v>
      </c>
      <c r="J217" s="24">
        <v>1100.229669237827</v>
      </c>
      <c r="K217" s="24">
        <v>1197.9301620000001</v>
      </c>
      <c r="L217" s="24">
        <v>1136.0433598117452</v>
      </c>
      <c r="M217" s="24">
        <v>1130.4964930000001</v>
      </c>
      <c r="N217" s="24">
        <v>1131.4340638117453</v>
      </c>
      <c r="O217" s="24">
        <v>1164.728766</v>
      </c>
      <c r="P217" s="24">
        <v>1174.1636699999999</v>
      </c>
      <c r="Q217" s="24" t="s">
        <v>0</v>
      </c>
      <c r="R217" s="24">
        <v>1178.551211</v>
      </c>
      <c r="S217" s="24" t="s">
        <v>0</v>
      </c>
      <c r="T217" s="23">
        <f t="shared" si="12"/>
        <v>6888.9065521904422</v>
      </c>
      <c r="U217" s="22">
        <f t="shared" si="13"/>
        <v>4892.3595940000005</v>
      </c>
    </row>
    <row r="218" spans="1:21" s="73" customFormat="1" x14ac:dyDescent="0.25">
      <c r="A218" s="41" t="s">
        <v>423</v>
      </c>
      <c r="B218" s="20" t="s">
        <v>422</v>
      </c>
      <c r="C218" s="19" t="s">
        <v>1</v>
      </c>
      <c r="D218" s="24">
        <v>469.16309217999992</v>
      </c>
      <c r="E218" s="24">
        <v>513.41975621000006</v>
      </c>
      <c r="F218" s="24">
        <v>543.12766253079633</v>
      </c>
      <c r="G218" s="24">
        <v>330.71772533000006</v>
      </c>
      <c r="H218" s="24">
        <v>526.8500213291245</v>
      </c>
      <c r="I218" s="24">
        <v>480.41256599999997</v>
      </c>
      <c r="J218" s="24">
        <v>560.52423723782692</v>
      </c>
      <c r="K218" s="24">
        <v>461.38816200000002</v>
      </c>
      <c r="L218" s="24">
        <v>539.18747681174523</v>
      </c>
      <c r="M218" s="24">
        <v>581.16156599999999</v>
      </c>
      <c r="N218" s="24">
        <v>677.39928981174523</v>
      </c>
      <c r="O218" s="24">
        <v>440.65688599999999</v>
      </c>
      <c r="P218" s="24">
        <v>692.67734699999994</v>
      </c>
      <c r="Q218" s="24" t="s">
        <v>0</v>
      </c>
      <c r="R218" s="24">
        <v>586.60576400000002</v>
      </c>
      <c r="S218" s="24" t="s">
        <v>0</v>
      </c>
      <c r="T218" s="23">
        <f t="shared" si="12"/>
        <v>3583.2441361904416</v>
      </c>
      <c r="U218" s="22">
        <f t="shared" si="13"/>
        <v>1963.6191799999999</v>
      </c>
    </row>
    <row r="219" spans="1:21" s="73" customFormat="1" x14ac:dyDescent="0.25">
      <c r="A219" s="41" t="s">
        <v>421</v>
      </c>
      <c r="B219" s="20" t="s">
        <v>420</v>
      </c>
      <c r="C219" s="19" t="s">
        <v>1</v>
      </c>
      <c r="D219" s="24">
        <v>304.99316885999997</v>
      </c>
      <c r="E219" s="24">
        <v>387.54746601000005</v>
      </c>
      <c r="F219" s="24">
        <v>636.06737199999998</v>
      </c>
      <c r="G219" s="24">
        <v>492.81214670999992</v>
      </c>
      <c r="H219" s="24">
        <v>602.85408299999995</v>
      </c>
      <c r="I219" s="24">
        <v>864.91177700000003</v>
      </c>
      <c r="J219" s="24">
        <v>517.65377699999999</v>
      </c>
      <c r="K219" s="24">
        <v>703.51385400000004</v>
      </c>
      <c r="L219" s="24">
        <v>575.91560900000002</v>
      </c>
      <c r="M219" s="24">
        <v>527.41072700000007</v>
      </c>
      <c r="N219" s="24">
        <v>428.12797399999999</v>
      </c>
      <c r="O219" s="24">
        <v>698.16507999999999</v>
      </c>
      <c r="P219" s="24">
        <v>455.57952299999999</v>
      </c>
      <c r="Q219" s="24" t="s">
        <v>0</v>
      </c>
      <c r="R219" s="24">
        <v>569.08493399999998</v>
      </c>
      <c r="S219" s="24" t="s">
        <v>0</v>
      </c>
      <c r="T219" s="23">
        <f t="shared" si="12"/>
        <v>3149.2158999999997</v>
      </c>
      <c r="U219" s="22">
        <f t="shared" si="13"/>
        <v>2794.0014380000002</v>
      </c>
    </row>
    <row r="220" spans="1:21" s="73" customFormat="1" ht="18.75" customHeight="1" x14ac:dyDescent="0.25">
      <c r="A220" s="41" t="s">
        <v>419</v>
      </c>
      <c r="B220" s="20" t="s">
        <v>418</v>
      </c>
      <c r="C220" s="19" t="s">
        <v>1</v>
      </c>
      <c r="D220" s="24">
        <v>0</v>
      </c>
      <c r="E220" s="24">
        <v>0</v>
      </c>
      <c r="F220" s="24">
        <v>27.749190000000002</v>
      </c>
      <c r="G220" s="24">
        <v>0</v>
      </c>
      <c r="H220" s="24">
        <v>18.800473999999998</v>
      </c>
      <c r="I220" s="24">
        <v>31.499830000000003</v>
      </c>
      <c r="J220" s="24">
        <v>22.051655</v>
      </c>
      <c r="K220" s="24">
        <v>33.028146</v>
      </c>
      <c r="L220" s="24">
        <v>20.940274000000002</v>
      </c>
      <c r="M220" s="24">
        <v>21.924199999999999</v>
      </c>
      <c r="N220" s="24">
        <v>25.9068</v>
      </c>
      <c r="O220" s="24">
        <v>25.9068</v>
      </c>
      <c r="P220" s="24">
        <v>25.9068</v>
      </c>
      <c r="Q220" s="24" t="s">
        <v>0</v>
      </c>
      <c r="R220" s="24">
        <v>22.860512999999997</v>
      </c>
      <c r="S220" s="24" t="s">
        <v>0</v>
      </c>
      <c r="T220" s="23">
        <f t="shared" si="12"/>
        <v>136.46651600000001</v>
      </c>
      <c r="U220" s="22">
        <f t="shared" si="13"/>
        <v>112.358976</v>
      </c>
    </row>
    <row r="221" spans="1:21" s="73" customFormat="1" x14ac:dyDescent="0.25">
      <c r="A221" s="41" t="s">
        <v>417</v>
      </c>
      <c r="B221" s="20" t="s">
        <v>416</v>
      </c>
      <c r="C221" s="19" t="s">
        <v>1</v>
      </c>
      <c r="D221" s="24">
        <v>0</v>
      </c>
      <c r="E221" s="24">
        <v>0</v>
      </c>
      <c r="F221" s="24">
        <v>0</v>
      </c>
      <c r="G221" s="24">
        <v>0</v>
      </c>
      <c r="H221" s="24">
        <v>0</v>
      </c>
      <c r="I221" s="24">
        <v>0</v>
      </c>
      <c r="J221" s="24">
        <v>0</v>
      </c>
      <c r="K221" s="24">
        <v>0</v>
      </c>
      <c r="L221" s="24">
        <v>0</v>
      </c>
      <c r="M221" s="24">
        <v>0</v>
      </c>
      <c r="N221" s="24">
        <v>0</v>
      </c>
      <c r="O221" s="24">
        <v>0</v>
      </c>
      <c r="P221" s="24">
        <v>0</v>
      </c>
      <c r="Q221" s="24" t="s">
        <v>0</v>
      </c>
      <c r="R221" s="24">
        <v>0</v>
      </c>
      <c r="S221" s="24" t="s">
        <v>0</v>
      </c>
      <c r="T221" s="23">
        <f t="shared" si="12"/>
        <v>0</v>
      </c>
      <c r="U221" s="22">
        <f t="shared" si="13"/>
        <v>0</v>
      </c>
    </row>
    <row r="222" spans="1:21" s="73" customFormat="1" x14ac:dyDescent="0.25">
      <c r="A222" s="41" t="s">
        <v>415</v>
      </c>
      <c r="B222" s="20" t="s">
        <v>414</v>
      </c>
      <c r="C222" s="19" t="s">
        <v>1</v>
      </c>
      <c r="D222" s="24">
        <v>0</v>
      </c>
      <c r="E222" s="24">
        <v>0</v>
      </c>
      <c r="F222" s="24">
        <v>14.58</v>
      </c>
      <c r="G222" s="24">
        <v>0</v>
      </c>
      <c r="H222" s="24">
        <v>19.98</v>
      </c>
      <c r="I222" s="24">
        <v>22.38</v>
      </c>
      <c r="J222" s="24">
        <v>0</v>
      </c>
      <c r="K222" s="24">
        <v>0</v>
      </c>
      <c r="L222" s="24">
        <v>0</v>
      </c>
      <c r="M222" s="24">
        <v>0</v>
      </c>
      <c r="N222" s="24">
        <v>0</v>
      </c>
      <c r="O222" s="24">
        <v>0</v>
      </c>
      <c r="P222" s="24">
        <v>0</v>
      </c>
      <c r="Q222" s="24" t="s">
        <v>0</v>
      </c>
      <c r="R222" s="24">
        <v>0</v>
      </c>
      <c r="S222" s="24" t="s">
        <v>0</v>
      </c>
      <c r="T222" s="23">
        <f t="shared" si="12"/>
        <v>19.98</v>
      </c>
      <c r="U222" s="22">
        <f t="shared" si="13"/>
        <v>22.38</v>
      </c>
    </row>
    <row r="223" spans="1:21" s="73" customFormat="1" x14ac:dyDescent="0.25">
      <c r="A223" s="41" t="s">
        <v>413</v>
      </c>
      <c r="B223" s="20" t="s">
        <v>412</v>
      </c>
      <c r="C223" s="19" t="s">
        <v>1</v>
      </c>
      <c r="D223" s="24">
        <v>203.86744618</v>
      </c>
      <c r="E223" s="24">
        <v>444.66202282999984</v>
      </c>
      <c r="F223" s="24">
        <v>0</v>
      </c>
      <c r="G223" s="24">
        <v>544.48430332999999</v>
      </c>
      <c r="H223" s="24">
        <v>0</v>
      </c>
      <c r="I223" s="24">
        <v>0</v>
      </c>
      <c r="J223" s="24">
        <v>0</v>
      </c>
      <c r="K223" s="24">
        <v>0</v>
      </c>
      <c r="L223" s="24">
        <v>0</v>
      </c>
      <c r="M223" s="24">
        <v>0</v>
      </c>
      <c r="N223" s="24">
        <v>0</v>
      </c>
      <c r="O223" s="24">
        <v>0</v>
      </c>
      <c r="P223" s="24">
        <v>0</v>
      </c>
      <c r="Q223" s="24" t="s">
        <v>0</v>
      </c>
      <c r="R223" s="24">
        <v>0</v>
      </c>
      <c r="S223" s="24" t="s">
        <v>0</v>
      </c>
      <c r="T223" s="23">
        <f t="shared" si="12"/>
        <v>0</v>
      </c>
      <c r="U223" s="22">
        <f t="shared" si="13"/>
        <v>0</v>
      </c>
    </row>
    <row r="224" spans="1:21" s="73" customFormat="1" x14ac:dyDescent="0.25">
      <c r="A224" s="41" t="s">
        <v>411</v>
      </c>
      <c r="B224" s="26" t="s">
        <v>410</v>
      </c>
      <c r="C224" s="19" t="s">
        <v>1</v>
      </c>
      <c r="D224" s="24">
        <v>0</v>
      </c>
      <c r="E224" s="24">
        <v>0</v>
      </c>
      <c r="F224" s="24">
        <v>75.835610000000003</v>
      </c>
      <c r="G224" s="24">
        <v>0</v>
      </c>
      <c r="H224" s="24">
        <v>83.733446000000001</v>
      </c>
      <c r="I224" s="24">
        <v>79.242668999999992</v>
      </c>
      <c r="J224" s="24">
        <v>31.327158999999998</v>
      </c>
      <c r="K224" s="24">
        <v>73.634848000000019</v>
      </c>
      <c r="L224" s="24">
        <v>0</v>
      </c>
      <c r="M224" s="24">
        <v>34.747948999999991</v>
      </c>
      <c r="N224" s="24">
        <v>0</v>
      </c>
      <c r="O224" s="24">
        <v>5.1881170000000001</v>
      </c>
      <c r="P224" s="24">
        <v>0</v>
      </c>
      <c r="Q224" s="24" t="s">
        <v>0</v>
      </c>
      <c r="R224" s="24">
        <v>0</v>
      </c>
      <c r="S224" s="24" t="s">
        <v>0</v>
      </c>
      <c r="T224" s="23">
        <f t="shared" si="12"/>
        <v>115.060605</v>
      </c>
      <c r="U224" s="22">
        <f t="shared" si="13"/>
        <v>192.81358300000002</v>
      </c>
    </row>
    <row r="225" spans="1:21" s="73" customFormat="1" x14ac:dyDescent="0.25">
      <c r="A225" s="41" t="s">
        <v>409</v>
      </c>
      <c r="B225" s="26" t="s">
        <v>408</v>
      </c>
      <c r="C225" s="19" t="s">
        <v>1</v>
      </c>
      <c r="D225" s="24">
        <v>0</v>
      </c>
      <c r="E225" s="24">
        <v>0</v>
      </c>
      <c r="F225" s="24">
        <v>0</v>
      </c>
      <c r="G225" s="24">
        <v>0</v>
      </c>
      <c r="H225" s="24">
        <v>0</v>
      </c>
      <c r="I225" s="24">
        <v>0</v>
      </c>
      <c r="J225" s="24">
        <v>0</v>
      </c>
      <c r="K225" s="24">
        <v>0</v>
      </c>
      <c r="L225" s="24">
        <v>0</v>
      </c>
      <c r="M225" s="24">
        <v>0</v>
      </c>
      <c r="N225" s="24">
        <v>0</v>
      </c>
      <c r="O225" s="24">
        <v>0</v>
      </c>
      <c r="P225" s="24">
        <v>0</v>
      </c>
      <c r="Q225" s="24" t="s">
        <v>0</v>
      </c>
      <c r="R225" s="24">
        <v>0</v>
      </c>
      <c r="S225" s="24" t="s">
        <v>0</v>
      </c>
      <c r="T225" s="23">
        <f t="shared" si="12"/>
        <v>0</v>
      </c>
      <c r="U225" s="22">
        <f t="shared" si="13"/>
        <v>0</v>
      </c>
    </row>
    <row r="226" spans="1:21" s="73" customFormat="1" x14ac:dyDescent="0.25">
      <c r="A226" s="41" t="s">
        <v>407</v>
      </c>
      <c r="B226" s="26" t="s">
        <v>26</v>
      </c>
      <c r="C226" s="19" t="s">
        <v>0</v>
      </c>
      <c r="D226" s="24" t="s">
        <v>10</v>
      </c>
      <c r="E226" s="24" t="s">
        <v>10</v>
      </c>
      <c r="F226" s="24" t="s">
        <v>10</v>
      </c>
      <c r="G226" s="24" t="s">
        <v>10</v>
      </c>
      <c r="H226" s="24" t="s">
        <v>10</v>
      </c>
      <c r="I226" s="24" t="s">
        <v>11</v>
      </c>
      <c r="J226" s="24" t="s">
        <v>10</v>
      </c>
      <c r="K226" s="24" t="s">
        <v>11</v>
      </c>
      <c r="L226" s="24" t="s">
        <v>10</v>
      </c>
      <c r="M226" s="24" t="s">
        <v>11</v>
      </c>
      <c r="N226" s="24" t="s">
        <v>10</v>
      </c>
      <c r="O226" s="24" t="s">
        <v>11</v>
      </c>
      <c r="P226" s="24" t="s">
        <v>11</v>
      </c>
      <c r="Q226" s="24" t="s">
        <v>11</v>
      </c>
      <c r="R226" s="24" t="s">
        <v>11</v>
      </c>
      <c r="S226" s="24" t="s">
        <v>11</v>
      </c>
      <c r="T226" s="23" t="s">
        <v>11</v>
      </c>
      <c r="U226" s="22" t="s">
        <v>11</v>
      </c>
    </row>
    <row r="227" spans="1:21" s="73" customFormat="1" ht="18.75" customHeight="1" x14ac:dyDescent="0.25">
      <c r="A227" s="41" t="s">
        <v>406</v>
      </c>
      <c r="B227" s="26" t="s">
        <v>405</v>
      </c>
      <c r="C227" s="19" t="s">
        <v>1</v>
      </c>
      <c r="D227" s="24">
        <v>27.149637420000001</v>
      </c>
      <c r="E227" s="24">
        <v>32.274547149999997</v>
      </c>
      <c r="F227" s="24">
        <v>24.991042620000002</v>
      </c>
      <c r="G227" s="24">
        <v>37.120478580000004</v>
      </c>
      <c r="H227" s="24">
        <v>5.3625920800000006</v>
      </c>
      <c r="I227" s="24">
        <v>52.22020766</v>
      </c>
      <c r="J227" s="24">
        <v>1.96841851</v>
      </c>
      <c r="K227" s="24">
        <v>28.971611160000002</v>
      </c>
      <c r="L227" s="24">
        <v>0.87035874999999996</v>
      </c>
      <c r="M227" s="24">
        <v>6.7604932099999999</v>
      </c>
      <c r="N227" s="24">
        <v>0.51673549000000008</v>
      </c>
      <c r="O227" s="24">
        <v>3.4265367000000002</v>
      </c>
      <c r="P227" s="24">
        <v>1.6891333900000001</v>
      </c>
      <c r="Q227" s="24" t="s">
        <v>0</v>
      </c>
      <c r="R227" s="24">
        <v>1.03348525</v>
      </c>
      <c r="S227" s="24" t="s">
        <v>0</v>
      </c>
      <c r="T227" s="23">
        <f t="shared" ref="T227:T256" si="14">IFERROR(H227+J227+L227+N227+P227+R227+0+0,"-")</f>
        <v>11.440723470000002</v>
      </c>
      <c r="U227" s="22">
        <f t="shared" ref="U227:U256" si="15">IFERROR(I227+K227+M227+O227,"-")</f>
        <v>91.378848730000001</v>
      </c>
    </row>
    <row r="228" spans="1:21" s="73" customFormat="1" x14ac:dyDescent="0.25">
      <c r="A228" s="41" t="s">
        <v>404</v>
      </c>
      <c r="B228" s="68" t="s">
        <v>403</v>
      </c>
      <c r="C228" s="19" t="s">
        <v>1</v>
      </c>
      <c r="D228" s="24">
        <v>294.90692061999999</v>
      </c>
      <c r="E228" s="24">
        <v>841.21879624000007</v>
      </c>
      <c r="F228" s="24">
        <v>219.49591428272731</v>
      </c>
      <c r="G228" s="24">
        <v>484.33477503000012</v>
      </c>
      <c r="H228" s="24">
        <v>878.75362031272732</v>
      </c>
      <c r="I228" s="24">
        <v>240.38783900000004</v>
      </c>
      <c r="J228" s="24">
        <v>76.36363636363636</v>
      </c>
      <c r="K228" s="24">
        <v>565.29915274999996</v>
      </c>
      <c r="L228" s="24">
        <v>121.27272727272728</v>
      </c>
      <c r="M228" s="24">
        <v>173.29788866999999</v>
      </c>
      <c r="N228" s="24">
        <v>148.97680732272724</v>
      </c>
      <c r="O228" s="24">
        <v>240.38783900000001</v>
      </c>
      <c r="P228" s="24">
        <v>565.29915274999985</v>
      </c>
      <c r="Q228" s="24" t="s">
        <v>0</v>
      </c>
      <c r="R228" s="24">
        <v>565.29915274999985</v>
      </c>
      <c r="S228" s="24" t="s">
        <v>0</v>
      </c>
      <c r="T228" s="23">
        <f t="shared" si="14"/>
        <v>2355.965096771818</v>
      </c>
      <c r="U228" s="22">
        <f t="shared" si="15"/>
        <v>1219.3727194200001</v>
      </c>
    </row>
    <row r="229" spans="1:21" s="73" customFormat="1" x14ac:dyDescent="0.25">
      <c r="A229" s="41" t="s">
        <v>402</v>
      </c>
      <c r="B229" s="26" t="s">
        <v>401</v>
      </c>
      <c r="C229" s="19" t="s">
        <v>1</v>
      </c>
      <c r="D229" s="24">
        <v>35.38198302</v>
      </c>
      <c r="E229" s="24">
        <v>46.9724474</v>
      </c>
      <c r="F229" s="24">
        <v>35.272727272727273</v>
      </c>
      <c r="G229" s="24">
        <v>134.01903129999999</v>
      </c>
      <c r="H229" s="24">
        <v>35.272727272727273</v>
      </c>
      <c r="I229" s="24">
        <v>0</v>
      </c>
      <c r="J229" s="24">
        <v>26.363636363636363</v>
      </c>
      <c r="K229" s="24">
        <v>0</v>
      </c>
      <c r="L229" s="24">
        <v>21.272727272727273</v>
      </c>
      <c r="M229" s="24">
        <v>0</v>
      </c>
      <c r="N229" s="24">
        <v>21.272727272727273</v>
      </c>
      <c r="O229" s="24">
        <v>0</v>
      </c>
      <c r="P229" s="24">
        <v>0</v>
      </c>
      <c r="Q229" s="24" t="s">
        <v>0</v>
      </c>
      <c r="R229" s="24">
        <v>0</v>
      </c>
      <c r="S229" s="24" t="s">
        <v>0</v>
      </c>
      <c r="T229" s="23">
        <f t="shared" si="14"/>
        <v>104.18181818181819</v>
      </c>
      <c r="U229" s="22">
        <f t="shared" si="15"/>
        <v>0</v>
      </c>
    </row>
    <row r="230" spans="1:21" s="73" customFormat="1" x14ac:dyDescent="0.25">
      <c r="A230" s="41" t="s">
        <v>400</v>
      </c>
      <c r="B230" s="26" t="s">
        <v>399</v>
      </c>
      <c r="C230" s="19" t="s">
        <v>1</v>
      </c>
      <c r="D230" s="24">
        <v>259.52493759999999</v>
      </c>
      <c r="E230" s="24">
        <v>603.09305404000008</v>
      </c>
      <c r="F230" s="24">
        <v>184.22318701000003</v>
      </c>
      <c r="G230" s="24">
        <v>179.45223773000001</v>
      </c>
      <c r="H230" s="24">
        <v>843.48089304000007</v>
      </c>
      <c r="I230" s="24">
        <v>240.38783900000004</v>
      </c>
      <c r="J230" s="24">
        <v>50</v>
      </c>
      <c r="K230" s="24">
        <v>565.29915274999985</v>
      </c>
      <c r="L230" s="24">
        <v>100</v>
      </c>
      <c r="M230" s="24">
        <v>173.29788867000002</v>
      </c>
      <c r="N230" s="24">
        <v>127.70408004999997</v>
      </c>
      <c r="O230" s="24">
        <v>240.38783900000004</v>
      </c>
      <c r="P230" s="24">
        <v>565.29915274999985</v>
      </c>
      <c r="Q230" s="24" t="s">
        <v>0</v>
      </c>
      <c r="R230" s="24">
        <v>565.29915274999985</v>
      </c>
      <c r="S230" s="24" t="s">
        <v>0</v>
      </c>
      <c r="T230" s="23">
        <f t="shared" si="14"/>
        <v>2251.78327859</v>
      </c>
      <c r="U230" s="22">
        <f t="shared" si="15"/>
        <v>1219.3727194199998</v>
      </c>
    </row>
    <row r="231" spans="1:21" s="73" customFormat="1" x14ac:dyDescent="0.25">
      <c r="A231" s="41" t="s">
        <v>398</v>
      </c>
      <c r="B231" s="20" t="s">
        <v>376</v>
      </c>
      <c r="C231" s="19" t="s">
        <v>1</v>
      </c>
      <c r="D231" s="24">
        <v>0</v>
      </c>
      <c r="E231" s="24">
        <v>0</v>
      </c>
      <c r="F231" s="24">
        <v>0</v>
      </c>
      <c r="G231" s="24">
        <v>0</v>
      </c>
      <c r="H231" s="24">
        <v>0</v>
      </c>
      <c r="I231" s="24">
        <v>0</v>
      </c>
      <c r="J231" s="24">
        <v>0</v>
      </c>
      <c r="K231" s="24">
        <v>0</v>
      </c>
      <c r="L231" s="24">
        <v>0</v>
      </c>
      <c r="M231" s="24">
        <v>0</v>
      </c>
      <c r="N231" s="24">
        <v>0</v>
      </c>
      <c r="O231" s="24">
        <v>0</v>
      </c>
      <c r="P231" s="24">
        <v>0</v>
      </c>
      <c r="Q231" s="24" t="s">
        <v>0</v>
      </c>
      <c r="R231" s="24">
        <v>0</v>
      </c>
      <c r="S231" s="24" t="s">
        <v>0</v>
      </c>
      <c r="T231" s="23">
        <f t="shared" si="14"/>
        <v>0</v>
      </c>
      <c r="U231" s="22">
        <f t="shared" si="15"/>
        <v>0</v>
      </c>
    </row>
    <row r="232" spans="1:21" s="73" customFormat="1" x14ac:dyDescent="0.25">
      <c r="A232" s="41" t="s">
        <v>397</v>
      </c>
      <c r="B232" s="20" t="s">
        <v>374</v>
      </c>
      <c r="C232" s="19" t="s">
        <v>1</v>
      </c>
      <c r="D232" s="24">
        <v>0</v>
      </c>
      <c r="E232" s="24">
        <v>0</v>
      </c>
      <c r="F232" s="24">
        <v>0</v>
      </c>
      <c r="G232" s="24">
        <v>0</v>
      </c>
      <c r="H232" s="24">
        <v>0</v>
      </c>
      <c r="I232" s="24">
        <v>0</v>
      </c>
      <c r="J232" s="24">
        <v>0</v>
      </c>
      <c r="K232" s="24">
        <v>0</v>
      </c>
      <c r="L232" s="24">
        <v>0</v>
      </c>
      <c r="M232" s="24">
        <v>0</v>
      </c>
      <c r="N232" s="24">
        <v>0</v>
      </c>
      <c r="O232" s="24">
        <v>0</v>
      </c>
      <c r="P232" s="24">
        <v>0</v>
      </c>
      <c r="Q232" s="24" t="s">
        <v>0</v>
      </c>
      <c r="R232" s="24">
        <v>0</v>
      </c>
      <c r="S232" s="24" t="s">
        <v>0</v>
      </c>
      <c r="T232" s="23">
        <f t="shared" si="14"/>
        <v>0</v>
      </c>
      <c r="U232" s="22">
        <f t="shared" si="15"/>
        <v>0</v>
      </c>
    </row>
    <row r="233" spans="1:21" s="73" customFormat="1" x14ac:dyDescent="0.25">
      <c r="A233" s="41" t="s">
        <v>396</v>
      </c>
      <c r="B233" s="20" t="s">
        <v>372</v>
      </c>
      <c r="C233" s="19" t="s">
        <v>1</v>
      </c>
      <c r="D233" s="24">
        <v>259.52493759999999</v>
      </c>
      <c r="E233" s="24">
        <v>603.09305404000008</v>
      </c>
      <c r="F233" s="24">
        <v>184.22318701000003</v>
      </c>
      <c r="G233" s="24">
        <v>179.45223773000001</v>
      </c>
      <c r="H233" s="24">
        <v>843.48089304000007</v>
      </c>
      <c r="I233" s="24">
        <v>240.38783900000004</v>
      </c>
      <c r="J233" s="24">
        <v>50</v>
      </c>
      <c r="K233" s="24">
        <v>565.29915274999985</v>
      </c>
      <c r="L233" s="24">
        <v>100</v>
      </c>
      <c r="M233" s="24">
        <v>173.29788867000002</v>
      </c>
      <c r="N233" s="24">
        <v>127.70408004999997</v>
      </c>
      <c r="O233" s="24">
        <v>240.38783900000004</v>
      </c>
      <c r="P233" s="24">
        <v>565.29915274999985</v>
      </c>
      <c r="Q233" s="24" t="s">
        <v>0</v>
      </c>
      <c r="R233" s="24">
        <v>565.29915274999985</v>
      </c>
      <c r="S233" s="24" t="s">
        <v>0</v>
      </c>
      <c r="T233" s="23">
        <f t="shared" si="14"/>
        <v>2251.78327859</v>
      </c>
      <c r="U233" s="22">
        <f t="shared" si="15"/>
        <v>1219.3727194199998</v>
      </c>
    </row>
    <row r="234" spans="1:21" s="73" customFormat="1" x14ac:dyDescent="0.25">
      <c r="A234" s="41" t="s">
        <v>395</v>
      </c>
      <c r="B234" s="26" t="s">
        <v>394</v>
      </c>
      <c r="C234" s="19" t="s">
        <v>1</v>
      </c>
      <c r="D234" s="24">
        <v>0</v>
      </c>
      <c r="E234" s="24">
        <v>0</v>
      </c>
      <c r="F234" s="24">
        <v>0</v>
      </c>
      <c r="G234" s="24">
        <v>0</v>
      </c>
      <c r="H234" s="24">
        <v>0</v>
      </c>
      <c r="I234" s="24">
        <v>0</v>
      </c>
      <c r="J234" s="24">
        <v>0</v>
      </c>
      <c r="K234" s="24">
        <v>0</v>
      </c>
      <c r="L234" s="24">
        <v>0</v>
      </c>
      <c r="M234" s="24">
        <v>0</v>
      </c>
      <c r="N234" s="24">
        <v>0</v>
      </c>
      <c r="O234" s="24">
        <v>0</v>
      </c>
      <c r="P234" s="24">
        <v>0</v>
      </c>
      <c r="Q234" s="24" t="s">
        <v>0</v>
      </c>
      <c r="R234" s="24">
        <v>0</v>
      </c>
      <c r="S234" s="24" t="s">
        <v>0</v>
      </c>
      <c r="T234" s="23">
        <f t="shared" si="14"/>
        <v>0</v>
      </c>
      <c r="U234" s="22">
        <f t="shared" si="15"/>
        <v>0</v>
      </c>
    </row>
    <row r="235" spans="1:21" s="73" customFormat="1" x14ac:dyDescent="0.25">
      <c r="A235" s="41" t="s">
        <v>393</v>
      </c>
      <c r="B235" s="26" t="s">
        <v>392</v>
      </c>
      <c r="C235" s="19" t="s">
        <v>1</v>
      </c>
      <c r="D235" s="24">
        <v>0</v>
      </c>
      <c r="E235" s="24">
        <v>191.1532948</v>
      </c>
      <c r="F235" s="24">
        <v>0</v>
      </c>
      <c r="G235" s="24">
        <v>170.863506</v>
      </c>
      <c r="H235" s="24">
        <v>0</v>
      </c>
      <c r="I235" s="24">
        <v>0</v>
      </c>
      <c r="J235" s="24">
        <v>0</v>
      </c>
      <c r="K235" s="24">
        <v>0</v>
      </c>
      <c r="L235" s="24">
        <v>0</v>
      </c>
      <c r="M235" s="24">
        <v>0</v>
      </c>
      <c r="N235" s="24">
        <v>0</v>
      </c>
      <c r="O235" s="24">
        <v>0</v>
      </c>
      <c r="P235" s="24">
        <v>0</v>
      </c>
      <c r="Q235" s="24" t="s">
        <v>0</v>
      </c>
      <c r="R235" s="24">
        <v>0</v>
      </c>
      <c r="S235" s="24" t="s">
        <v>0</v>
      </c>
      <c r="T235" s="23">
        <f t="shared" si="14"/>
        <v>0</v>
      </c>
      <c r="U235" s="22">
        <f t="shared" si="15"/>
        <v>0</v>
      </c>
    </row>
    <row r="236" spans="1:21" s="73" customFormat="1" x14ac:dyDescent="0.25">
      <c r="A236" s="41" t="s">
        <v>391</v>
      </c>
      <c r="B236" s="20" t="s">
        <v>390</v>
      </c>
      <c r="C236" s="19" t="s">
        <v>1</v>
      </c>
      <c r="D236" s="24">
        <v>0</v>
      </c>
      <c r="E236" s="24">
        <v>191.1532948</v>
      </c>
      <c r="F236" s="24">
        <v>0</v>
      </c>
      <c r="G236" s="24">
        <v>170.86350600000003</v>
      </c>
      <c r="H236" s="24">
        <v>0</v>
      </c>
      <c r="I236" s="24">
        <v>0</v>
      </c>
      <c r="J236" s="24">
        <v>0</v>
      </c>
      <c r="K236" s="24">
        <v>0</v>
      </c>
      <c r="L236" s="24">
        <v>0</v>
      </c>
      <c r="M236" s="24">
        <v>0</v>
      </c>
      <c r="N236" s="24">
        <v>0</v>
      </c>
      <c r="O236" s="24">
        <v>0</v>
      </c>
      <c r="P236" s="24">
        <v>0</v>
      </c>
      <c r="Q236" s="24" t="s">
        <v>0</v>
      </c>
      <c r="R236" s="24">
        <v>0</v>
      </c>
      <c r="S236" s="24" t="s">
        <v>0</v>
      </c>
      <c r="T236" s="23">
        <f t="shared" si="14"/>
        <v>0</v>
      </c>
      <c r="U236" s="22">
        <f t="shared" si="15"/>
        <v>0</v>
      </c>
    </row>
    <row r="237" spans="1:21" s="73" customFormat="1" x14ac:dyDescent="0.25">
      <c r="A237" s="41" t="s">
        <v>389</v>
      </c>
      <c r="B237" s="20" t="s">
        <v>388</v>
      </c>
      <c r="C237" s="19" t="s">
        <v>1</v>
      </c>
      <c r="D237" s="24">
        <v>0</v>
      </c>
      <c r="E237" s="24">
        <v>0</v>
      </c>
      <c r="F237" s="24">
        <v>0</v>
      </c>
      <c r="G237" s="24">
        <v>0</v>
      </c>
      <c r="H237" s="24">
        <v>0</v>
      </c>
      <c r="I237" s="24">
        <v>0</v>
      </c>
      <c r="J237" s="24">
        <v>0</v>
      </c>
      <c r="K237" s="24">
        <v>0</v>
      </c>
      <c r="L237" s="24">
        <v>0</v>
      </c>
      <c r="M237" s="24">
        <v>0</v>
      </c>
      <c r="N237" s="24">
        <v>0</v>
      </c>
      <c r="O237" s="24">
        <v>0</v>
      </c>
      <c r="P237" s="24">
        <v>0</v>
      </c>
      <c r="Q237" s="24" t="s">
        <v>0</v>
      </c>
      <c r="R237" s="24">
        <v>0</v>
      </c>
      <c r="S237" s="24" t="s">
        <v>0</v>
      </c>
      <c r="T237" s="23">
        <f t="shared" si="14"/>
        <v>0</v>
      </c>
      <c r="U237" s="22">
        <f t="shared" si="15"/>
        <v>0</v>
      </c>
    </row>
    <row r="238" spans="1:21" s="73" customFormat="1" x14ac:dyDescent="0.25">
      <c r="A238" s="41" t="s">
        <v>387</v>
      </c>
      <c r="B238" s="26" t="s">
        <v>386</v>
      </c>
      <c r="C238" s="19" t="s">
        <v>1</v>
      </c>
      <c r="D238" s="24">
        <v>0</v>
      </c>
      <c r="E238" s="24">
        <v>0</v>
      </c>
      <c r="F238" s="24">
        <v>0</v>
      </c>
      <c r="G238" s="24">
        <v>0</v>
      </c>
      <c r="H238" s="24">
        <v>0</v>
      </c>
      <c r="I238" s="24">
        <v>0</v>
      </c>
      <c r="J238" s="24">
        <v>0</v>
      </c>
      <c r="K238" s="24">
        <v>0</v>
      </c>
      <c r="L238" s="24">
        <v>0</v>
      </c>
      <c r="M238" s="24">
        <v>0</v>
      </c>
      <c r="N238" s="24">
        <v>0</v>
      </c>
      <c r="O238" s="24">
        <v>0</v>
      </c>
      <c r="P238" s="24">
        <v>0</v>
      </c>
      <c r="Q238" s="24" t="s">
        <v>0</v>
      </c>
      <c r="R238" s="24">
        <v>0</v>
      </c>
      <c r="S238" s="24" t="s">
        <v>0</v>
      </c>
      <c r="T238" s="23">
        <f t="shared" si="14"/>
        <v>0</v>
      </c>
      <c r="U238" s="22">
        <f t="shared" si="15"/>
        <v>0</v>
      </c>
    </row>
    <row r="239" spans="1:21" s="73" customFormat="1" x14ac:dyDescent="0.25">
      <c r="A239" s="41" t="s">
        <v>385</v>
      </c>
      <c r="B239" s="26" t="s">
        <v>384</v>
      </c>
      <c r="C239" s="19" t="s">
        <v>1</v>
      </c>
      <c r="D239" s="24">
        <v>0</v>
      </c>
      <c r="E239" s="24">
        <v>0</v>
      </c>
      <c r="F239" s="24">
        <v>0</v>
      </c>
      <c r="G239" s="24">
        <v>0</v>
      </c>
      <c r="H239" s="24">
        <v>0</v>
      </c>
      <c r="I239" s="24">
        <v>0</v>
      </c>
      <c r="J239" s="24">
        <v>0</v>
      </c>
      <c r="K239" s="24">
        <v>0</v>
      </c>
      <c r="L239" s="24">
        <v>0</v>
      </c>
      <c r="M239" s="24">
        <v>0</v>
      </c>
      <c r="N239" s="24">
        <v>0</v>
      </c>
      <c r="O239" s="24">
        <v>0</v>
      </c>
      <c r="P239" s="24">
        <v>0</v>
      </c>
      <c r="Q239" s="24" t="s">
        <v>0</v>
      </c>
      <c r="R239" s="24">
        <v>0</v>
      </c>
      <c r="S239" s="24" t="s">
        <v>0</v>
      </c>
      <c r="T239" s="23">
        <f t="shared" si="14"/>
        <v>0</v>
      </c>
      <c r="U239" s="22">
        <f t="shared" si="15"/>
        <v>0</v>
      </c>
    </row>
    <row r="240" spans="1:21" s="73" customFormat="1" x14ac:dyDescent="0.25">
      <c r="A240" s="41" t="s">
        <v>383</v>
      </c>
      <c r="B240" s="26" t="s">
        <v>382</v>
      </c>
      <c r="C240" s="19" t="s">
        <v>1</v>
      </c>
      <c r="D240" s="24">
        <v>0</v>
      </c>
      <c r="E240" s="24">
        <v>0</v>
      </c>
      <c r="F240" s="24">
        <v>0</v>
      </c>
      <c r="G240" s="24">
        <v>0</v>
      </c>
      <c r="H240" s="24">
        <v>0</v>
      </c>
      <c r="I240" s="24">
        <v>0</v>
      </c>
      <c r="J240" s="24">
        <v>0</v>
      </c>
      <c r="K240" s="24">
        <v>5.8207660913467408E-14</v>
      </c>
      <c r="L240" s="24">
        <v>0</v>
      </c>
      <c r="M240" s="24">
        <v>-1.4551915228366852E-14</v>
      </c>
      <c r="N240" s="24">
        <v>0</v>
      </c>
      <c r="O240" s="24">
        <v>-2.9103830456733704E-14</v>
      </c>
      <c r="P240" s="24">
        <v>-2.9103830456733704E-14</v>
      </c>
      <c r="Q240" s="24" t="s">
        <v>0</v>
      </c>
      <c r="R240" s="24">
        <v>0</v>
      </c>
      <c r="S240" s="24" t="s">
        <v>0</v>
      </c>
      <c r="T240" s="23">
        <f t="shared" si="14"/>
        <v>-2.9103830456733704E-14</v>
      </c>
      <c r="U240" s="22">
        <f t="shared" si="15"/>
        <v>1.4551915228366852E-14</v>
      </c>
    </row>
    <row r="241" spans="1:21" s="73" customFormat="1" x14ac:dyDescent="0.25">
      <c r="A241" s="41" t="s">
        <v>381</v>
      </c>
      <c r="B241" s="68" t="s">
        <v>380</v>
      </c>
      <c r="C241" s="19" t="s">
        <v>1</v>
      </c>
      <c r="D241" s="24">
        <v>412.75429426999995</v>
      </c>
      <c r="E241" s="24">
        <v>1159.5203440199998</v>
      </c>
      <c r="F241" s="24">
        <v>184.23869493000001</v>
      </c>
      <c r="G241" s="24">
        <v>350.33971516999998</v>
      </c>
      <c r="H241" s="24">
        <v>1131.0572731810857</v>
      </c>
      <c r="I241" s="24">
        <v>283.22092998681592</v>
      </c>
      <c r="J241" s="24">
        <v>613.01682982559055</v>
      </c>
      <c r="K241" s="24">
        <v>913.24507632195127</v>
      </c>
      <c r="L241" s="24">
        <v>820.38608997598294</v>
      </c>
      <c r="M241" s="24">
        <v>617.70268372170767</v>
      </c>
      <c r="N241" s="24">
        <v>766.96091122688802</v>
      </c>
      <c r="O241" s="24">
        <v>664.69196900492273</v>
      </c>
      <c r="P241" s="24">
        <v>1022.4565771527959</v>
      </c>
      <c r="Q241" s="24" t="s">
        <v>0</v>
      </c>
      <c r="R241" s="24">
        <v>1096.6955187367882</v>
      </c>
      <c r="S241" s="24" t="s">
        <v>0</v>
      </c>
      <c r="T241" s="23">
        <f t="shared" si="14"/>
        <v>5450.573200099132</v>
      </c>
      <c r="U241" s="22">
        <f t="shared" si="15"/>
        <v>2478.8606590353975</v>
      </c>
    </row>
    <row r="242" spans="1:21" s="73" customFormat="1" x14ac:dyDescent="0.25">
      <c r="A242" s="41" t="s">
        <v>379</v>
      </c>
      <c r="B242" s="26" t="s">
        <v>378</v>
      </c>
      <c r="C242" s="19" t="s">
        <v>1</v>
      </c>
      <c r="D242" s="24">
        <v>377.33836379999997</v>
      </c>
      <c r="E242" s="24">
        <v>894.24634883999988</v>
      </c>
      <c r="F242" s="24">
        <v>184.23869493000004</v>
      </c>
      <c r="G242" s="24">
        <v>350.31574373000001</v>
      </c>
      <c r="H242" s="24">
        <v>843.48089304000018</v>
      </c>
      <c r="I242" s="24">
        <v>240.38783900000004</v>
      </c>
      <c r="J242" s="24">
        <v>350</v>
      </c>
      <c r="K242" s="24">
        <v>565.29915275000008</v>
      </c>
      <c r="L242" s="24">
        <v>500</v>
      </c>
      <c r="M242" s="24">
        <v>173.29788867000002</v>
      </c>
      <c r="N242" s="24">
        <v>408.66551144000016</v>
      </c>
      <c r="O242" s="24">
        <v>240.38783900000004</v>
      </c>
      <c r="P242" s="24">
        <v>565.29915274999985</v>
      </c>
      <c r="Q242" s="24" t="s">
        <v>0</v>
      </c>
      <c r="R242" s="24">
        <v>565.29915274999985</v>
      </c>
      <c r="S242" s="24" t="s">
        <v>0</v>
      </c>
      <c r="T242" s="23">
        <f t="shared" si="14"/>
        <v>3232.7447099800002</v>
      </c>
      <c r="U242" s="22">
        <f t="shared" si="15"/>
        <v>1219.3727194200001</v>
      </c>
    </row>
    <row r="243" spans="1:21" s="73" customFormat="1" x14ac:dyDescent="0.25">
      <c r="A243" s="41" t="s">
        <v>377</v>
      </c>
      <c r="B243" s="20" t="s">
        <v>376</v>
      </c>
      <c r="C243" s="19" t="s">
        <v>1</v>
      </c>
      <c r="D243" s="24">
        <v>117.30225019999999</v>
      </c>
      <c r="E243" s="24">
        <v>102.97077280000001</v>
      </c>
      <c r="F243" s="24">
        <v>1.1941098400003512E-2</v>
      </c>
      <c r="G243" s="24">
        <v>0</v>
      </c>
      <c r="H243" s="24">
        <v>8.7538865045644345E-14</v>
      </c>
      <c r="I243" s="24">
        <v>0</v>
      </c>
      <c r="J243" s="24">
        <v>231</v>
      </c>
      <c r="K243" s="24">
        <v>2.3283064365386963E-13</v>
      </c>
      <c r="L243" s="24">
        <v>308</v>
      </c>
      <c r="M243" s="24">
        <v>0</v>
      </c>
      <c r="N243" s="24">
        <v>216.34030217030016</v>
      </c>
      <c r="O243" s="24">
        <v>0</v>
      </c>
      <c r="P243" s="24">
        <v>0</v>
      </c>
      <c r="Q243" s="24" t="s">
        <v>0</v>
      </c>
      <c r="R243" s="24">
        <v>0</v>
      </c>
      <c r="S243" s="24" t="s">
        <v>0</v>
      </c>
      <c r="T243" s="23">
        <f t="shared" si="14"/>
        <v>755.34030217030022</v>
      </c>
      <c r="U243" s="22">
        <f t="shared" si="15"/>
        <v>2.3283064365386963E-13</v>
      </c>
    </row>
    <row r="244" spans="1:21" s="73" customFormat="1" x14ac:dyDescent="0.25">
      <c r="A244" s="41" t="s">
        <v>375</v>
      </c>
      <c r="B244" s="20" t="s">
        <v>374</v>
      </c>
      <c r="C244" s="19" t="s">
        <v>1</v>
      </c>
      <c r="D244" s="24">
        <v>0.51117599999999996</v>
      </c>
      <c r="E244" s="24">
        <v>0</v>
      </c>
      <c r="F244" s="24">
        <v>3.5668216000010488E-3</v>
      </c>
      <c r="G244" s="24">
        <v>0</v>
      </c>
      <c r="H244" s="24">
        <v>2.6147972675971688E-14</v>
      </c>
      <c r="I244" s="24">
        <v>0</v>
      </c>
      <c r="J244" s="24">
        <v>69</v>
      </c>
      <c r="K244" s="24">
        <v>0</v>
      </c>
      <c r="L244" s="24">
        <v>92</v>
      </c>
      <c r="M244" s="24">
        <v>0</v>
      </c>
      <c r="N244" s="24">
        <v>64.621129219700052</v>
      </c>
      <c r="O244" s="24">
        <v>0</v>
      </c>
      <c r="P244" s="24">
        <v>0</v>
      </c>
      <c r="Q244" s="24" t="s">
        <v>0</v>
      </c>
      <c r="R244" s="24">
        <v>0</v>
      </c>
      <c r="S244" s="24" t="s">
        <v>0</v>
      </c>
      <c r="T244" s="23">
        <f t="shared" si="14"/>
        <v>225.62112921970009</v>
      </c>
      <c r="U244" s="22">
        <f t="shared" si="15"/>
        <v>0</v>
      </c>
    </row>
    <row r="245" spans="1:21" s="73" customFormat="1" x14ac:dyDescent="0.25">
      <c r="A245" s="41" t="s">
        <v>373</v>
      </c>
      <c r="B245" s="20" t="s">
        <v>372</v>
      </c>
      <c r="C245" s="19" t="s">
        <v>1</v>
      </c>
      <c r="D245" s="24">
        <v>259.52493760000004</v>
      </c>
      <c r="E245" s="24">
        <v>791.27557603999992</v>
      </c>
      <c r="F245" s="24">
        <v>184.22318701000003</v>
      </c>
      <c r="G245" s="24">
        <v>350.31574373000001</v>
      </c>
      <c r="H245" s="24">
        <v>843.48089304000007</v>
      </c>
      <c r="I245" s="24">
        <v>240.38783900000004</v>
      </c>
      <c r="J245" s="24">
        <v>50</v>
      </c>
      <c r="K245" s="24">
        <v>565.29915274999985</v>
      </c>
      <c r="L245" s="24">
        <v>100</v>
      </c>
      <c r="M245" s="24">
        <v>173.29788867000002</v>
      </c>
      <c r="N245" s="24">
        <v>127.70408004999997</v>
      </c>
      <c r="O245" s="24">
        <v>240.38783900000004</v>
      </c>
      <c r="P245" s="24">
        <v>565.29915274999985</v>
      </c>
      <c r="Q245" s="24" t="s">
        <v>0</v>
      </c>
      <c r="R245" s="24">
        <v>565.29915274999985</v>
      </c>
      <c r="S245" s="24" t="s">
        <v>0</v>
      </c>
      <c r="T245" s="23">
        <f t="shared" si="14"/>
        <v>2251.78327859</v>
      </c>
      <c r="U245" s="22">
        <f t="shared" si="15"/>
        <v>1219.3727194199998</v>
      </c>
    </row>
    <row r="246" spans="1:21" s="73" customFormat="1" x14ac:dyDescent="0.25">
      <c r="A246" s="41" t="s">
        <v>371</v>
      </c>
      <c r="B246" s="26" t="s">
        <v>370</v>
      </c>
      <c r="C246" s="19" t="s">
        <v>1</v>
      </c>
      <c r="D246" s="24">
        <v>35.415930470000006</v>
      </c>
      <c r="E246" s="24">
        <v>265.27399517999999</v>
      </c>
      <c r="F246" s="24">
        <v>0</v>
      </c>
      <c r="G246" s="24">
        <v>2.397144E-2</v>
      </c>
      <c r="H246" s="24">
        <v>287.57638014108545</v>
      </c>
      <c r="I246" s="24">
        <v>42.833090986815861</v>
      </c>
      <c r="J246" s="24">
        <v>263.01682982559055</v>
      </c>
      <c r="K246" s="24">
        <v>347.94592357195125</v>
      </c>
      <c r="L246" s="24">
        <v>320.38608997598294</v>
      </c>
      <c r="M246" s="24">
        <v>444.40479505170765</v>
      </c>
      <c r="N246" s="24">
        <v>358.29539978688786</v>
      </c>
      <c r="O246" s="24">
        <v>424.30413000492263</v>
      </c>
      <c r="P246" s="24">
        <v>457.1574244027961</v>
      </c>
      <c r="Q246" s="24" t="s">
        <v>0</v>
      </c>
      <c r="R246" s="24">
        <v>531.3963659867884</v>
      </c>
      <c r="S246" s="24" t="s">
        <v>0</v>
      </c>
      <c r="T246" s="23">
        <f t="shared" si="14"/>
        <v>2217.8284901191309</v>
      </c>
      <c r="U246" s="22">
        <f t="shared" si="15"/>
        <v>1259.4879396153974</v>
      </c>
    </row>
    <row r="247" spans="1:21" s="73" customFormat="1" x14ac:dyDescent="0.25">
      <c r="A247" s="41" t="s">
        <v>369</v>
      </c>
      <c r="B247" s="26" t="s">
        <v>368</v>
      </c>
      <c r="C247" s="19" t="s">
        <v>1</v>
      </c>
      <c r="D247" s="24">
        <v>0</v>
      </c>
      <c r="E247" s="24">
        <v>0</v>
      </c>
      <c r="F247" s="24">
        <v>-2.9103830456733704E-14</v>
      </c>
      <c r="G247" s="24">
        <v>-2.9103830456733704E-14</v>
      </c>
      <c r="H247" s="24">
        <v>0</v>
      </c>
      <c r="I247" s="24">
        <v>0</v>
      </c>
      <c r="J247" s="24">
        <v>0</v>
      </c>
      <c r="K247" s="24">
        <v>0</v>
      </c>
      <c r="L247" s="24">
        <v>0</v>
      </c>
      <c r="M247" s="24">
        <v>1.0913936421275139E-14</v>
      </c>
      <c r="N247" s="24">
        <v>0</v>
      </c>
      <c r="O247" s="24">
        <v>5.8207660913467408E-14</v>
      </c>
      <c r="P247" s="24">
        <v>0</v>
      </c>
      <c r="Q247" s="24" t="s">
        <v>0</v>
      </c>
      <c r="R247" s="24">
        <v>0</v>
      </c>
      <c r="S247" s="24" t="s">
        <v>0</v>
      </c>
      <c r="T247" s="23">
        <f t="shared" si="14"/>
        <v>0</v>
      </c>
      <c r="U247" s="22">
        <f t="shared" si="15"/>
        <v>6.9121597334742544E-14</v>
      </c>
    </row>
    <row r="248" spans="1:21" s="73" customFormat="1" ht="21" customHeight="1" x14ac:dyDescent="0.25">
      <c r="A248" s="41" t="s">
        <v>367</v>
      </c>
      <c r="B248" s="68" t="s">
        <v>366</v>
      </c>
      <c r="C248" s="19" t="s">
        <v>1</v>
      </c>
      <c r="D248" s="24">
        <v>1560.4798577499987</v>
      </c>
      <c r="E248" s="24">
        <v>1104.956376359999</v>
      </c>
      <c r="F248" s="24">
        <v>1464.8772419282031</v>
      </c>
      <c r="G248" s="24">
        <v>1295.6203447500029</v>
      </c>
      <c r="H248" s="24">
        <v>1408.7888845025345</v>
      </c>
      <c r="I248" s="24">
        <v>1347.9989922067725</v>
      </c>
      <c r="J248" s="24">
        <v>1646.5500483959859</v>
      </c>
      <c r="K248" s="24">
        <v>1674.2859896581576</v>
      </c>
      <c r="L248" s="24">
        <v>1737.3422922349018</v>
      </c>
      <c r="M248" s="24">
        <v>1591.9728359787241</v>
      </c>
      <c r="N248" s="24">
        <v>1743.5210045075728</v>
      </c>
      <c r="O248" s="24">
        <v>1930.3827589883549</v>
      </c>
      <c r="P248" s="24">
        <v>2103.6490310571626</v>
      </c>
      <c r="Q248" s="24" t="s">
        <v>0</v>
      </c>
      <c r="R248" s="24">
        <v>2302.5171654506921</v>
      </c>
      <c r="S248" s="24" t="s">
        <v>0</v>
      </c>
      <c r="T248" s="23">
        <f t="shared" si="14"/>
        <v>10942.368426148849</v>
      </c>
      <c r="U248" s="22">
        <f t="shared" si="15"/>
        <v>6544.6405768320092</v>
      </c>
    </row>
    <row r="249" spans="1:21" s="73" customFormat="1" ht="31.5" x14ac:dyDescent="0.25">
      <c r="A249" s="41" t="s">
        <v>365</v>
      </c>
      <c r="B249" s="68" t="s">
        <v>364</v>
      </c>
      <c r="C249" s="19" t="s">
        <v>1</v>
      </c>
      <c r="D249" s="24">
        <v>-977.82844632999991</v>
      </c>
      <c r="E249" s="24">
        <v>-1345.6228269799999</v>
      </c>
      <c r="F249" s="24">
        <v>-1293.1879003147158</v>
      </c>
      <c r="G249" s="24">
        <v>-1368.00617812</v>
      </c>
      <c r="H249" s="24">
        <v>-1248.3644043291242</v>
      </c>
      <c r="I249" s="24">
        <v>-1474.9191620000001</v>
      </c>
      <c r="J249" s="24">
        <v>-1127.7032082378269</v>
      </c>
      <c r="K249" s="24">
        <v>-1267.8146228000001</v>
      </c>
      <c r="L249" s="24">
        <v>-1132.1897398117451</v>
      </c>
      <c r="M249" s="24">
        <v>-1161.3318978080001</v>
      </c>
      <c r="N249" s="24">
        <v>-1127.5804438117452</v>
      </c>
      <c r="O249" s="24">
        <v>-1165.8641449964798</v>
      </c>
      <c r="P249" s="24">
        <v>-1170.0038514699713</v>
      </c>
      <c r="Q249" s="24" t="s">
        <v>0</v>
      </c>
      <c r="R249" s="24">
        <v>-1174.2814826860208</v>
      </c>
      <c r="S249" s="24" t="s">
        <v>0</v>
      </c>
      <c r="T249" s="23">
        <f t="shared" si="14"/>
        <v>-6980.1231303464338</v>
      </c>
      <c r="U249" s="22">
        <f t="shared" si="15"/>
        <v>-5069.9298276044801</v>
      </c>
    </row>
    <row r="250" spans="1:21" s="73" customFormat="1" x14ac:dyDescent="0.25">
      <c r="A250" s="41" t="s">
        <v>363</v>
      </c>
      <c r="B250" s="26" t="s">
        <v>362</v>
      </c>
      <c r="C250" s="19" t="s">
        <v>1</v>
      </c>
      <c r="D250" s="24">
        <v>-978.02370721999989</v>
      </c>
      <c r="E250" s="24">
        <v>-1345.62924505</v>
      </c>
      <c r="F250" s="24">
        <v>-1295.4262145307964</v>
      </c>
      <c r="G250" s="24">
        <v>-1368.01417537</v>
      </c>
      <c r="H250" s="24">
        <v>-1250.2844043291243</v>
      </c>
      <c r="I250" s="24">
        <v>-1395.6764930000002</v>
      </c>
      <c r="J250" s="24">
        <v>-1129.6232082378269</v>
      </c>
      <c r="K250" s="24">
        <v>-1194.1797748000001</v>
      </c>
      <c r="L250" s="24">
        <v>-1134.1097398117452</v>
      </c>
      <c r="M250" s="24">
        <v>-1126.5839488080001</v>
      </c>
      <c r="N250" s="24">
        <v>-1129.5004438117453</v>
      </c>
      <c r="O250" s="24">
        <v>-1160.6760279964799</v>
      </c>
      <c r="P250" s="24">
        <v>-1170.0038514699713</v>
      </c>
      <c r="Q250" s="24" t="s">
        <v>0</v>
      </c>
      <c r="R250" s="24">
        <v>-1174.3913924699714</v>
      </c>
      <c r="S250" s="24" t="s">
        <v>0</v>
      </c>
      <c r="T250" s="23">
        <f t="shared" si="14"/>
        <v>-6987.9130401303846</v>
      </c>
      <c r="U250" s="22">
        <f t="shared" si="15"/>
        <v>-4877.11624460448</v>
      </c>
    </row>
    <row r="251" spans="1:21" s="73" customFormat="1" x14ac:dyDescent="0.25">
      <c r="A251" s="41" t="s">
        <v>361</v>
      </c>
      <c r="B251" s="26" t="s">
        <v>360</v>
      </c>
      <c r="C251" s="19" t="s">
        <v>1</v>
      </c>
      <c r="D251" s="24">
        <v>0.19526088999998592</v>
      </c>
      <c r="E251" s="24">
        <v>6.4180700001088553E-3</v>
      </c>
      <c r="F251" s="24">
        <v>2.2383142160806875</v>
      </c>
      <c r="G251" s="24">
        <v>7.9972500000167202E-3</v>
      </c>
      <c r="H251" s="24">
        <v>1.92</v>
      </c>
      <c r="I251" s="24">
        <v>-79.242668999999978</v>
      </c>
      <c r="J251" s="24">
        <v>1.92</v>
      </c>
      <c r="K251" s="24">
        <v>-73.63484799999992</v>
      </c>
      <c r="L251" s="24">
        <v>1.92</v>
      </c>
      <c r="M251" s="24">
        <v>-34.747949000000062</v>
      </c>
      <c r="N251" s="24">
        <v>1.92</v>
      </c>
      <c r="O251" s="24">
        <v>-5.1881169999999202</v>
      </c>
      <c r="P251" s="24">
        <v>0</v>
      </c>
      <c r="Q251" s="24" t="s">
        <v>0</v>
      </c>
      <c r="R251" s="24">
        <v>0.10990978395057027</v>
      </c>
      <c r="S251" s="24" t="s">
        <v>0</v>
      </c>
      <c r="T251" s="23">
        <f t="shared" si="14"/>
        <v>7.78990978395057</v>
      </c>
      <c r="U251" s="22">
        <f t="shared" si="15"/>
        <v>-192.81358299999988</v>
      </c>
    </row>
    <row r="252" spans="1:21" s="73" customFormat="1" ht="27.75" customHeight="1" x14ac:dyDescent="0.25">
      <c r="A252" s="41" t="s">
        <v>359</v>
      </c>
      <c r="B252" s="68" t="s">
        <v>358</v>
      </c>
      <c r="C252" s="19" t="s">
        <v>1</v>
      </c>
      <c r="D252" s="24">
        <v>-117.84737364999995</v>
      </c>
      <c r="E252" s="24">
        <v>-318.30154777999974</v>
      </c>
      <c r="F252" s="24">
        <v>35.257219352727304</v>
      </c>
      <c r="G252" s="24">
        <v>133.99505986000014</v>
      </c>
      <c r="H252" s="24">
        <v>-252.30365286835843</v>
      </c>
      <c r="I252" s="24">
        <v>-42.833090986815876</v>
      </c>
      <c r="J252" s="24">
        <v>-536.65319346195417</v>
      </c>
      <c r="K252" s="24">
        <v>-347.94592357195131</v>
      </c>
      <c r="L252" s="24">
        <v>-699.11336270325569</v>
      </c>
      <c r="M252" s="24">
        <v>-444.40479505170765</v>
      </c>
      <c r="N252" s="24">
        <v>-617.98410390416075</v>
      </c>
      <c r="O252" s="24">
        <v>-424.30413000492274</v>
      </c>
      <c r="P252" s="24">
        <v>-457.1574244027961</v>
      </c>
      <c r="Q252" s="24" t="s">
        <v>0</v>
      </c>
      <c r="R252" s="24">
        <v>-531.3963659867884</v>
      </c>
      <c r="S252" s="24" t="s">
        <v>0</v>
      </c>
      <c r="T252" s="23">
        <f t="shared" si="14"/>
        <v>-3094.608103327314</v>
      </c>
      <c r="U252" s="22">
        <f t="shared" si="15"/>
        <v>-1259.4879396153974</v>
      </c>
    </row>
    <row r="253" spans="1:21" s="73" customFormat="1" x14ac:dyDescent="0.25">
      <c r="A253" s="41" t="s">
        <v>357</v>
      </c>
      <c r="B253" s="26" t="s">
        <v>356</v>
      </c>
      <c r="C253" s="19" t="s">
        <v>1</v>
      </c>
      <c r="D253" s="24">
        <v>-117.81342619999998</v>
      </c>
      <c r="E253" s="24">
        <v>-99.999999999999773</v>
      </c>
      <c r="F253" s="24">
        <v>-1.550792000000456E-2</v>
      </c>
      <c r="G253" s="24">
        <v>0</v>
      </c>
      <c r="H253" s="24">
        <v>0</v>
      </c>
      <c r="I253" s="24">
        <v>0</v>
      </c>
      <c r="J253" s="24">
        <v>-300</v>
      </c>
      <c r="K253" s="24">
        <v>0</v>
      </c>
      <c r="L253" s="24">
        <v>-400</v>
      </c>
      <c r="M253" s="24">
        <v>0</v>
      </c>
      <c r="N253" s="24">
        <v>-280.9614313900002</v>
      </c>
      <c r="O253" s="24">
        <v>0</v>
      </c>
      <c r="P253" s="24">
        <v>0</v>
      </c>
      <c r="Q253" s="24" t="s">
        <v>0</v>
      </c>
      <c r="R253" s="24">
        <v>0</v>
      </c>
      <c r="S253" s="24" t="s">
        <v>0</v>
      </c>
      <c r="T253" s="23">
        <f t="shared" si="14"/>
        <v>-980.96143139000014</v>
      </c>
      <c r="U253" s="22">
        <f t="shared" si="15"/>
        <v>0</v>
      </c>
    </row>
    <row r="254" spans="1:21" s="73" customFormat="1" x14ac:dyDescent="0.25">
      <c r="A254" s="41" t="s">
        <v>355</v>
      </c>
      <c r="B254" s="26" t="s">
        <v>354</v>
      </c>
      <c r="C254" s="19" t="s">
        <v>1</v>
      </c>
      <c r="D254" s="24">
        <v>-3.3947449999971013E-2</v>
      </c>
      <c r="E254" s="24">
        <v>-218.30154777999996</v>
      </c>
      <c r="F254" s="24">
        <v>35.272727272727302</v>
      </c>
      <c r="G254" s="24">
        <v>133.99505986000014</v>
      </c>
      <c r="H254" s="24">
        <v>-252.30365286835817</v>
      </c>
      <c r="I254" s="24">
        <v>-42.833090986815876</v>
      </c>
      <c r="J254" s="24">
        <v>-236.65319346195417</v>
      </c>
      <c r="K254" s="24">
        <v>-347.94592357195131</v>
      </c>
      <c r="L254" s="24">
        <v>-299.11336270325569</v>
      </c>
      <c r="M254" s="24">
        <v>-444.40479505170765</v>
      </c>
      <c r="N254" s="24">
        <v>-337.0226725141606</v>
      </c>
      <c r="O254" s="24">
        <v>-424.30413000492274</v>
      </c>
      <c r="P254" s="24">
        <v>-457.1574244027961</v>
      </c>
      <c r="Q254" s="24" t="s">
        <v>0</v>
      </c>
      <c r="R254" s="24">
        <v>-531.3963659867884</v>
      </c>
      <c r="S254" s="24" t="s">
        <v>0</v>
      </c>
      <c r="T254" s="23">
        <f t="shared" si="14"/>
        <v>-2113.6466719373129</v>
      </c>
      <c r="U254" s="22">
        <f t="shared" si="15"/>
        <v>-1259.4879396153974</v>
      </c>
    </row>
    <row r="255" spans="1:21" s="73" customFormat="1" x14ac:dyDescent="0.25">
      <c r="A255" s="41" t="s">
        <v>353</v>
      </c>
      <c r="B255" s="68" t="s">
        <v>352</v>
      </c>
      <c r="C255" s="19" t="s">
        <v>1</v>
      </c>
      <c r="D255" s="24">
        <v>44.467114349999996</v>
      </c>
      <c r="E255" s="24">
        <v>49.696846273000006</v>
      </c>
      <c r="F255" s="24">
        <v>0</v>
      </c>
      <c r="G255" s="24">
        <v>-15.452143620000609</v>
      </c>
      <c r="H255" s="24">
        <v>0</v>
      </c>
      <c r="I255" s="24">
        <v>127.67272727272726</v>
      </c>
      <c r="J255" s="24">
        <v>0</v>
      </c>
      <c r="K255" s="24">
        <v>-52.781818181818174</v>
      </c>
      <c r="L255" s="24">
        <v>0</v>
      </c>
      <c r="M255" s="24">
        <v>8.5818181818181909</v>
      </c>
      <c r="N255" s="24">
        <v>0</v>
      </c>
      <c r="O255" s="24">
        <v>83.127272727272739</v>
      </c>
      <c r="P255" s="24">
        <v>83.127272727272739</v>
      </c>
      <c r="Q255" s="24" t="s">
        <v>0</v>
      </c>
      <c r="R255" s="24">
        <v>83.127272727272739</v>
      </c>
      <c r="S255" s="24" t="s">
        <v>0</v>
      </c>
      <c r="T255" s="23">
        <f t="shared" si="14"/>
        <v>166.25454545454548</v>
      </c>
      <c r="U255" s="22">
        <f t="shared" si="15"/>
        <v>166.60000000000002</v>
      </c>
    </row>
    <row r="256" spans="1:21" s="73" customFormat="1" ht="22.5" customHeight="1" x14ac:dyDescent="0.25">
      <c r="A256" s="41" t="s">
        <v>351</v>
      </c>
      <c r="B256" s="68" t="s">
        <v>350</v>
      </c>
      <c r="C256" s="19" t="s">
        <v>1</v>
      </c>
      <c r="D256" s="24">
        <v>509.27115211999882</v>
      </c>
      <c r="E256" s="24">
        <v>-509.27115212700062</v>
      </c>
      <c r="F256" s="24">
        <v>206.94656096621469</v>
      </c>
      <c r="G256" s="24">
        <v>46.157082870002483</v>
      </c>
      <c r="H256" s="24">
        <v>-91.879172694948124</v>
      </c>
      <c r="I256" s="24">
        <v>-42.080533507316233</v>
      </c>
      <c r="J256" s="24">
        <v>-17.806353303795163</v>
      </c>
      <c r="K256" s="24">
        <v>5.7436251043880944</v>
      </c>
      <c r="L256" s="24">
        <v>-93.96081028009894</v>
      </c>
      <c r="M256" s="24">
        <v>-5.1820386991654761</v>
      </c>
      <c r="N256" s="24">
        <v>-2.0435432083331762</v>
      </c>
      <c r="O256" s="24">
        <v>423.34175671422508</v>
      </c>
      <c r="P256" s="24">
        <v>559.61502791166788</v>
      </c>
      <c r="Q256" s="24" t="s">
        <v>0</v>
      </c>
      <c r="R256" s="24">
        <v>679.96658950515564</v>
      </c>
      <c r="S256" s="24" t="s">
        <v>0</v>
      </c>
      <c r="T256" s="23">
        <f t="shared" si="14"/>
        <v>1033.8917379296481</v>
      </c>
      <c r="U256" s="22">
        <f t="shared" si="15"/>
        <v>381.82280961213149</v>
      </c>
    </row>
    <row r="257" spans="1:21" s="73" customFormat="1" x14ac:dyDescent="0.25">
      <c r="A257" s="41" t="s">
        <v>349</v>
      </c>
      <c r="B257" s="68" t="s">
        <v>348</v>
      </c>
      <c r="C257" s="19" t="s">
        <v>1</v>
      </c>
      <c r="D257" s="24">
        <v>0</v>
      </c>
      <c r="E257" s="24">
        <v>509.27115212739102</v>
      </c>
      <c r="F257" s="24">
        <v>3.9040060073602945E-10</v>
      </c>
      <c r="G257" s="24">
        <v>0</v>
      </c>
      <c r="H257" s="24">
        <v>206.94656096660509</v>
      </c>
      <c r="I257" s="24">
        <v>46.157082870002483</v>
      </c>
      <c r="J257" s="24">
        <v>115.06738827165697</v>
      </c>
      <c r="K257" s="24">
        <v>4.0765493626862508</v>
      </c>
      <c r="L257" s="24">
        <v>97.261034967861804</v>
      </c>
      <c r="M257" s="24">
        <v>9.8201744670743452</v>
      </c>
      <c r="N257" s="24">
        <v>3.3002246877628636</v>
      </c>
      <c r="O257" s="24">
        <v>4.6381357679088691</v>
      </c>
      <c r="P257" s="24">
        <v>427.97989248213395</v>
      </c>
      <c r="Q257" s="24" t="s">
        <v>0</v>
      </c>
      <c r="R257" s="24">
        <v>987.59492039380189</v>
      </c>
      <c r="S257" s="24" t="s">
        <v>0</v>
      </c>
      <c r="T257" s="23">
        <f>H257</f>
        <v>206.94656096660509</v>
      </c>
      <c r="U257" s="22">
        <f>I257</f>
        <v>46.157082870002483</v>
      </c>
    </row>
    <row r="258" spans="1:21" s="73" customFormat="1" ht="16.5" thickBot="1" x14ac:dyDescent="0.3">
      <c r="A258" s="37" t="s">
        <v>347</v>
      </c>
      <c r="B258" s="66" t="s">
        <v>346</v>
      </c>
      <c r="C258" s="12" t="s">
        <v>1</v>
      </c>
      <c r="D258" s="65">
        <v>509.27115211999882</v>
      </c>
      <c r="E258" s="65">
        <v>3.9040060073602945E-10</v>
      </c>
      <c r="F258" s="65">
        <v>206.94656096660509</v>
      </c>
      <c r="G258" s="65">
        <v>46.157082870002483</v>
      </c>
      <c r="H258" s="65">
        <v>115.06738827165697</v>
      </c>
      <c r="I258" s="65">
        <v>4.0765493626862508</v>
      </c>
      <c r="J258" s="65">
        <v>97.261034967861804</v>
      </c>
      <c r="K258" s="65">
        <v>9.8201744670743452</v>
      </c>
      <c r="L258" s="65">
        <v>3.3002246877628636</v>
      </c>
      <c r="M258" s="65">
        <v>4.6381357679088691</v>
      </c>
      <c r="N258" s="65">
        <v>1.2566814794296874</v>
      </c>
      <c r="O258" s="65">
        <v>427.97989248213395</v>
      </c>
      <c r="P258" s="65">
        <v>987.59492039380189</v>
      </c>
      <c r="Q258" s="65" t="s">
        <v>0</v>
      </c>
      <c r="R258" s="65">
        <v>1667.5615098989574</v>
      </c>
      <c r="S258" s="65" t="s">
        <v>0</v>
      </c>
      <c r="T258" s="90">
        <f>0</f>
        <v>0</v>
      </c>
      <c r="U258" s="89">
        <f>O258</f>
        <v>427.97989248213395</v>
      </c>
    </row>
    <row r="259" spans="1:21" s="73" customFormat="1" x14ac:dyDescent="0.25">
      <c r="A259" s="88" t="s">
        <v>345</v>
      </c>
      <c r="B259" s="87" t="s">
        <v>26</v>
      </c>
      <c r="C259" s="86" t="s">
        <v>0</v>
      </c>
      <c r="D259" s="85" t="s">
        <v>10</v>
      </c>
      <c r="E259" s="85" t="s">
        <v>10</v>
      </c>
      <c r="F259" s="85" t="s">
        <v>10</v>
      </c>
      <c r="G259" s="85" t="s">
        <v>11</v>
      </c>
      <c r="H259" s="85" t="s">
        <v>10</v>
      </c>
      <c r="I259" s="85" t="s">
        <v>11</v>
      </c>
      <c r="J259" s="85" t="s">
        <v>10</v>
      </c>
      <c r="K259" s="85" t="s">
        <v>11</v>
      </c>
      <c r="L259" s="85" t="s">
        <v>10</v>
      </c>
      <c r="M259" s="85" t="s">
        <v>11</v>
      </c>
      <c r="N259" s="85" t="s">
        <v>10</v>
      </c>
      <c r="O259" s="85" t="s">
        <v>11</v>
      </c>
      <c r="P259" s="85" t="s">
        <v>11</v>
      </c>
      <c r="Q259" s="85" t="s">
        <v>11</v>
      </c>
      <c r="R259" s="85" t="s">
        <v>11</v>
      </c>
      <c r="S259" s="85" t="s">
        <v>11</v>
      </c>
      <c r="T259" s="84" t="s">
        <v>11</v>
      </c>
      <c r="U259" s="83" t="s">
        <v>11</v>
      </c>
    </row>
    <row r="260" spans="1:21" s="73" customFormat="1" x14ac:dyDescent="0.25">
      <c r="A260" s="41" t="s">
        <v>344</v>
      </c>
      <c r="B260" s="26" t="s">
        <v>343</v>
      </c>
      <c r="C260" s="19" t="s">
        <v>1</v>
      </c>
      <c r="D260" s="24">
        <v>889.940447183571</v>
      </c>
      <c r="E260" s="24">
        <v>720.64555185748009</v>
      </c>
      <c r="F260" s="24">
        <v>791.90976145826812</v>
      </c>
      <c r="G260" s="24">
        <v>745.38656443269417</v>
      </c>
      <c r="H260" s="24">
        <v>877.44641324341922</v>
      </c>
      <c r="I260" s="24">
        <v>829.11808080493938</v>
      </c>
      <c r="J260" s="24">
        <v>799.06998994953244</v>
      </c>
      <c r="K260" s="24">
        <v>899.21508534856605</v>
      </c>
      <c r="L260" s="24">
        <v>822.40382783382347</v>
      </c>
      <c r="M260" s="24">
        <v>946.07059641527667</v>
      </c>
      <c r="N260" s="24">
        <v>885.63214164081251</v>
      </c>
      <c r="O260" s="24">
        <v>987.28899317362811</v>
      </c>
      <c r="P260" s="24">
        <v>1030.2535628469261</v>
      </c>
      <c r="Q260" s="24" t="s">
        <v>0</v>
      </c>
      <c r="R260" s="24">
        <v>1030.2535628469261</v>
      </c>
      <c r="S260" s="24" t="s">
        <v>0</v>
      </c>
      <c r="T260" s="23">
        <f t="shared" ref="T260:T291" si="16">R260</f>
        <v>1030.2535628469261</v>
      </c>
      <c r="U260" s="22">
        <f t="shared" ref="U260:U291" si="17">O260</f>
        <v>987.28899317362811</v>
      </c>
    </row>
    <row r="261" spans="1:21" s="73" customFormat="1" ht="21" customHeight="1" x14ac:dyDescent="0.25">
      <c r="A261" s="41" t="s">
        <v>342</v>
      </c>
      <c r="B261" s="20" t="s">
        <v>341</v>
      </c>
      <c r="C261" s="19" t="s">
        <v>1</v>
      </c>
      <c r="D261" s="24" t="s">
        <v>0</v>
      </c>
      <c r="E261" s="24" t="s">
        <v>0</v>
      </c>
      <c r="F261" s="24" t="s">
        <v>0</v>
      </c>
      <c r="G261" s="24">
        <v>0</v>
      </c>
      <c r="H261" s="24" t="s">
        <v>0</v>
      </c>
      <c r="I261" s="24" t="s">
        <v>0</v>
      </c>
      <c r="J261" s="24" t="s">
        <v>0</v>
      </c>
      <c r="K261" s="24" t="s">
        <v>0</v>
      </c>
      <c r="L261" s="24" t="s">
        <v>0</v>
      </c>
      <c r="M261" s="24" t="s">
        <v>0</v>
      </c>
      <c r="N261" s="24" t="s">
        <v>0</v>
      </c>
      <c r="O261" s="24" t="s">
        <v>0</v>
      </c>
      <c r="P261" s="24" t="s">
        <v>0</v>
      </c>
      <c r="Q261" s="24" t="s">
        <v>0</v>
      </c>
      <c r="R261" s="24" t="s">
        <v>0</v>
      </c>
      <c r="S261" s="24" t="s">
        <v>0</v>
      </c>
      <c r="T261" s="23" t="str">
        <f t="shared" si="16"/>
        <v>-</v>
      </c>
      <c r="U261" s="22" t="str">
        <f t="shared" si="17"/>
        <v>-</v>
      </c>
    </row>
    <row r="262" spans="1:21" s="73" customFormat="1" x14ac:dyDescent="0.25">
      <c r="A262" s="41" t="s">
        <v>340</v>
      </c>
      <c r="B262" s="27" t="s">
        <v>277</v>
      </c>
      <c r="C262" s="19" t="s">
        <v>1</v>
      </c>
      <c r="D262" s="24" t="s">
        <v>0</v>
      </c>
      <c r="E262" s="24" t="s">
        <v>0</v>
      </c>
      <c r="F262" s="24" t="s">
        <v>0</v>
      </c>
      <c r="G262" s="24">
        <v>0</v>
      </c>
      <c r="H262" s="24" t="s">
        <v>0</v>
      </c>
      <c r="I262" s="24" t="s">
        <v>0</v>
      </c>
      <c r="J262" s="24" t="s">
        <v>0</v>
      </c>
      <c r="K262" s="24" t="s">
        <v>0</v>
      </c>
      <c r="L262" s="24" t="s">
        <v>0</v>
      </c>
      <c r="M262" s="24" t="s">
        <v>0</v>
      </c>
      <c r="N262" s="24" t="s">
        <v>0</v>
      </c>
      <c r="O262" s="24" t="s">
        <v>0</v>
      </c>
      <c r="P262" s="24" t="s">
        <v>0</v>
      </c>
      <c r="Q262" s="24" t="s">
        <v>0</v>
      </c>
      <c r="R262" s="24" t="s">
        <v>0</v>
      </c>
      <c r="S262" s="24" t="s">
        <v>0</v>
      </c>
      <c r="T262" s="23" t="str">
        <f t="shared" si="16"/>
        <v>-</v>
      </c>
      <c r="U262" s="22" t="str">
        <f t="shared" si="17"/>
        <v>-</v>
      </c>
    </row>
    <row r="263" spans="1:21" s="73" customFormat="1" ht="31.5" x14ac:dyDescent="0.25">
      <c r="A263" s="41" t="s">
        <v>339</v>
      </c>
      <c r="B263" s="27" t="s">
        <v>84</v>
      </c>
      <c r="C263" s="19" t="s">
        <v>1</v>
      </c>
      <c r="D263" s="24" t="s">
        <v>0</v>
      </c>
      <c r="E263" s="24" t="s">
        <v>0</v>
      </c>
      <c r="F263" s="24" t="s">
        <v>0</v>
      </c>
      <c r="G263" s="24">
        <v>0</v>
      </c>
      <c r="H263" s="24" t="s">
        <v>0</v>
      </c>
      <c r="I263" s="24" t="s">
        <v>0</v>
      </c>
      <c r="J263" s="24" t="s">
        <v>0</v>
      </c>
      <c r="K263" s="24" t="s">
        <v>0</v>
      </c>
      <c r="L263" s="24" t="s">
        <v>0</v>
      </c>
      <c r="M263" s="24" t="s">
        <v>0</v>
      </c>
      <c r="N263" s="24" t="s">
        <v>0</v>
      </c>
      <c r="O263" s="24" t="s">
        <v>0</v>
      </c>
      <c r="P263" s="24" t="s">
        <v>0</v>
      </c>
      <c r="Q263" s="24" t="s">
        <v>0</v>
      </c>
      <c r="R263" s="24" t="s">
        <v>0</v>
      </c>
      <c r="S263" s="24" t="s">
        <v>0</v>
      </c>
      <c r="T263" s="23" t="str">
        <f t="shared" si="16"/>
        <v>-</v>
      </c>
      <c r="U263" s="22" t="str">
        <f t="shared" si="17"/>
        <v>-</v>
      </c>
    </row>
    <row r="264" spans="1:21" s="73" customFormat="1" x14ac:dyDescent="0.25">
      <c r="A264" s="41" t="s">
        <v>338</v>
      </c>
      <c r="B264" s="46" t="s">
        <v>277</v>
      </c>
      <c r="C264" s="19" t="s">
        <v>1</v>
      </c>
      <c r="D264" s="24" t="s">
        <v>0</v>
      </c>
      <c r="E264" s="24" t="s">
        <v>0</v>
      </c>
      <c r="F264" s="24" t="s">
        <v>0</v>
      </c>
      <c r="G264" s="24">
        <v>0</v>
      </c>
      <c r="H264" s="24" t="s">
        <v>0</v>
      </c>
      <c r="I264" s="24" t="s">
        <v>0</v>
      </c>
      <c r="J264" s="24" t="s">
        <v>0</v>
      </c>
      <c r="K264" s="24" t="s">
        <v>0</v>
      </c>
      <c r="L264" s="24" t="s">
        <v>0</v>
      </c>
      <c r="M264" s="24" t="s">
        <v>0</v>
      </c>
      <c r="N264" s="24" t="s">
        <v>0</v>
      </c>
      <c r="O264" s="24" t="s">
        <v>0</v>
      </c>
      <c r="P264" s="24" t="s">
        <v>0</v>
      </c>
      <c r="Q264" s="24" t="s">
        <v>0</v>
      </c>
      <c r="R264" s="24" t="s">
        <v>0</v>
      </c>
      <c r="S264" s="24" t="s">
        <v>0</v>
      </c>
      <c r="T264" s="23" t="str">
        <f t="shared" si="16"/>
        <v>-</v>
      </c>
      <c r="U264" s="22" t="str">
        <f t="shared" si="17"/>
        <v>-</v>
      </c>
    </row>
    <row r="265" spans="1:21" s="73" customFormat="1" ht="31.5" x14ac:dyDescent="0.25">
      <c r="A265" s="41" t="s">
        <v>337</v>
      </c>
      <c r="B265" s="27" t="s">
        <v>82</v>
      </c>
      <c r="C265" s="19" t="s">
        <v>1</v>
      </c>
      <c r="D265" s="24" t="s">
        <v>0</v>
      </c>
      <c r="E265" s="24" t="s">
        <v>0</v>
      </c>
      <c r="F265" s="24" t="s">
        <v>0</v>
      </c>
      <c r="G265" s="24">
        <v>0</v>
      </c>
      <c r="H265" s="24" t="s">
        <v>0</v>
      </c>
      <c r="I265" s="24" t="s">
        <v>0</v>
      </c>
      <c r="J265" s="24" t="s">
        <v>0</v>
      </c>
      <c r="K265" s="24" t="s">
        <v>0</v>
      </c>
      <c r="L265" s="24" t="s">
        <v>0</v>
      </c>
      <c r="M265" s="24" t="s">
        <v>0</v>
      </c>
      <c r="N265" s="24" t="s">
        <v>0</v>
      </c>
      <c r="O265" s="24" t="s">
        <v>0</v>
      </c>
      <c r="P265" s="24" t="s">
        <v>0</v>
      </c>
      <c r="Q265" s="24" t="s">
        <v>0</v>
      </c>
      <c r="R265" s="24" t="s">
        <v>0</v>
      </c>
      <c r="S265" s="24" t="s">
        <v>0</v>
      </c>
      <c r="T265" s="23" t="str">
        <f t="shared" si="16"/>
        <v>-</v>
      </c>
      <c r="U265" s="22" t="str">
        <f t="shared" si="17"/>
        <v>-</v>
      </c>
    </row>
    <row r="266" spans="1:21" s="73" customFormat="1" x14ac:dyDescent="0.25">
      <c r="A266" s="41" t="s">
        <v>336</v>
      </c>
      <c r="B266" s="46" t="s">
        <v>277</v>
      </c>
      <c r="C266" s="19" t="s">
        <v>1</v>
      </c>
      <c r="D266" s="24" t="s">
        <v>0</v>
      </c>
      <c r="E266" s="24" t="s">
        <v>0</v>
      </c>
      <c r="F266" s="24" t="s">
        <v>0</v>
      </c>
      <c r="G266" s="24">
        <v>0</v>
      </c>
      <c r="H266" s="24" t="s">
        <v>0</v>
      </c>
      <c r="I266" s="24" t="s">
        <v>0</v>
      </c>
      <c r="J266" s="24" t="s">
        <v>0</v>
      </c>
      <c r="K266" s="24" t="s">
        <v>0</v>
      </c>
      <c r="L266" s="24" t="s">
        <v>0</v>
      </c>
      <c r="M266" s="24" t="s">
        <v>0</v>
      </c>
      <c r="N266" s="24" t="s">
        <v>0</v>
      </c>
      <c r="O266" s="24" t="s">
        <v>0</v>
      </c>
      <c r="P266" s="24" t="s">
        <v>0</v>
      </c>
      <c r="Q266" s="24" t="s">
        <v>0</v>
      </c>
      <c r="R266" s="24" t="s">
        <v>0</v>
      </c>
      <c r="S266" s="24" t="s">
        <v>0</v>
      </c>
      <c r="T266" s="23" t="str">
        <f t="shared" si="16"/>
        <v>-</v>
      </c>
      <c r="U266" s="22" t="str">
        <f t="shared" si="17"/>
        <v>-</v>
      </c>
    </row>
    <row r="267" spans="1:21" s="73" customFormat="1" ht="31.5" x14ac:dyDescent="0.25">
      <c r="A267" s="41" t="s">
        <v>335</v>
      </c>
      <c r="B267" s="27" t="s">
        <v>80</v>
      </c>
      <c r="C267" s="19" t="s">
        <v>1</v>
      </c>
      <c r="D267" s="24" t="s">
        <v>0</v>
      </c>
      <c r="E267" s="24" t="s">
        <v>0</v>
      </c>
      <c r="F267" s="24" t="s">
        <v>0</v>
      </c>
      <c r="G267" s="24">
        <v>0</v>
      </c>
      <c r="H267" s="24" t="s">
        <v>0</v>
      </c>
      <c r="I267" s="24" t="s">
        <v>0</v>
      </c>
      <c r="J267" s="24" t="s">
        <v>0</v>
      </c>
      <c r="K267" s="24" t="s">
        <v>0</v>
      </c>
      <c r="L267" s="24" t="s">
        <v>0</v>
      </c>
      <c r="M267" s="24" t="s">
        <v>0</v>
      </c>
      <c r="N267" s="24" t="s">
        <v>0</v>
      </c>
      <c r="O267" s="24" t="s">
        <v>0</v>
      </c>
      <c r="P267" s="24" t="s">
        <v>0</v>
      </c>
      <c r="Q267" s="24" t="s">
        <v>0</v>
      </c>
      <c r="R267" s="24" t="s">
        <v>0</v>
      </c>
      <c r="S267" s="24" t="s">
        <v>0</v>
      </c>
      <c r="T267" s="23" t="str">
        <f t="shared" si="16"/>
        <v>-</v>
      </c>
      <c r="U267" s="22" t="str">
        <f t="shared" si="17"/>
        <v>-</v>
      </c>
    </row>
    <row r="268" spans="1:21" s="73" customFormat="1" x14ac:dyDescent="0.25">
      <c r="A268" s="41" t="s">
        <v>334</v>
      </c>
      <c r="B268" s="46" t="s">
        <v>277</v>
      </c>
      <c r="C268" s="19" t="s">
        <v>1</v>
      </c>
      <c r="D268" s="24" t="s">
        <v>0</v>
      </c>
      <c r="E268" s="24" t="s">
        <v>0</v>
      </c>
      <c r="F268" s="24" t="s">
        <v>0</v>
      </c>
      <c r="G268" s="24">
        <v>0</v>
      </c>
      <c r="H268" s="24" t="s">
        <v>0</v>
      </c>
      <c r="I268" s="24" t="s">
        <v>0</v>
      </c>
      <c r="J268" s="24" t="s">
        <v>0</v>
      </c>
      <c r="K268" s="24" t="s">
        <v>0</v>
      </c>
      <c r="L268" s="24" t="s">
        <v>0</v>
      </c>
      <c r="M268" s="24" t="s">
        <v>0</v>
      </c>
      <c r="N268" s="24" t="s">
        <v>0</v>
      </c>
      <c r="O268" s="24" t="s">
        <v>0</v>
      </c>
      <c r="P268" s="24" t="s">
        <v>0</v>
      </c>
      <c r="Q268" s="24" t="s">
        <v>0</v>
      </c>
      <c r="R268" s="24" t="s">
        <v>0</v>
      </c>
      <c r="S268" s="24" t="s">
        <v>0</v>
      </c>
      <c r="T268" s="23" t="str">
        <f t="shared" si="16"/>
        <v>-</v>
      </c>
      <c r="U268" s="22" t="str">
        <f t="shared" si="17"/>
        <v>-</v>
      </c>
    </row>
    <row r="269" spans="1:21" s="73" customFormat="1" x14ac:dyDescent="0.25">
      <c r="A269" s="41" t="s">
        <v>333</v>
      </c>
      <c r="B269" s="20" t="s">
        <v>78</v>
      </c>
      <c r="C269" s="19" t="s">
        <v>1</v>
      </c>
      <c r="D269" s="24" t="s">
        <v>0</v>
      </c>
      <c r="E269" s="24" t="s">
        <v>0</v>
      </c>
      <c r="F269" s="24" t="s">
        <v>0</v>
      </c>
      <c r="G269" s="24">
        <v>0</v>
      </c>
      <c r="H269" s="24" t="s">
        <v>0</v>
      </c>
      <c r="I269" s="24" t="s">
        <v>0</v>
      </c>
      <c r="J269" s="24" t="s">
        <v>0</v>
      </c>
      <c r="K269" s="24" t="s">
        <v>0</v>
      </c>
      <c r="L269" s="24" t="s">
        <v>0</v>
      </c>
      <c r="M269" s="24" t="s">
        <v>0</v>
      </c>
      <c r="N269" s="24" t="s">
        <v>0</v>
      </c>
      <c r="O269" s="24" t="s">
        <v>0</v>
      </c>
      <c r="P269" s="24" t="s">
        <v>0</v>
      </c>
      <c r="Q269" s="24" t="s">
        <v>0</v>
      </c>
      <c r="R269" s="24" t="s">
        <v>0</v>
      </c>
      <c r="S269" s="24" t="s">
        <v>0</v>
      </c>
      <c r="T269" s="23" t="str">
        <f t="shared" si="16"/>
        <v>-</v>
      </c>
      <c r="U269" s="22" t="str">
        <f t="shared" si="17"/>
        <v>-</v>
      </c>
    </row>
    <row r="270" spans="1:21" s="73" customFormat="1" x14ac:dyDescent="0.25">
      <c r="A270" s="41" t="s">
        <v>332</v>
      </c>
      <c r="B270" s="27" t="s">
        <v>277</v>
      </c>
      <c r="C270" s="19" t="s">
        <v>1</v>
      </c>
      <c r="D270" s="24" t="s">
        <v>0</v>
      </c>
      <c r="E270" s="24" t="s">
        <v>0</v>
      </c>
      <c r="F270" s="24" t="s">
        <v>0</v>
      </c>
      <c r="G270" s="24">
        <v>0</v>
      </c>
      <c r="H270" s="24" t="s">
        <v>0</v>
      </c>
      <c r="I270" s="24" t="s">
        <v>0</v>
      </c>
      <c r="J270" s="24" t="s">
        <v>0</v>
      </c>
      <c r="K270" s="24" t="s">
        <v>0</v>
      </c>
      <c r="L270" s="24" t="s">
        <v>0</v>
      </c>
      <c r="M270" s="24" t="s">
        <v>0</v>
      </c>
      <c r="N270" s="24" t="s">
        <v>0</v>
      </c>
      <c r="O270" s="24" t="s">
        <v>0</v>
      </c>
      <c r="P270" s="24" t="s">
        <v>0</v>
      </c>
      <c r="Q270" s="24" t="s">
        <v>0</v>
      </c>
      <c r="R270" s="24" t="s">
        <v>0</v>
      </c>
      <c r="S270" s="24" t="s">
        <v>0</v>
      </c>
      <c r="T270" s="23" t="str">
        <f t="shared" si="16"/>
        <v>-</v>
      </c>
      <c r="U270" s="22" t="str">
        <f t="shared" si="17"/>
        <v>-</v>
      </c>
    </row>
    <row r="271" spans="1:21" s="73" customFormat="1" x14ac:dyDescent="0.25">
      <c r="A271" s="41" t="s">
        <v>331</v>
      </c>
      <c r="B271" s="81" t="s">
        <v>76</v>
      </c>
      <c r="C271" s="19" t="s">
        <v>1</v>
      </c>
      <c r="D271" s="24">
        <v>715.67121476000011</v>
      </c>
      <c r="E271" s="24">
        <v>547.43332004000001</v>
      </c>
      <c r="F271" s="24">
        <v>620.82347836689439</v>
      </c>
      <c r="G271" s="24">
        <v>607.91250589000026</v>
      </c>
      <c r="H271" s="24">
        <v>667.27080670638315</v>
      </c>
      <c r="I271" s="24">
        <v>691.64402226224547</v>
      </c>
      <c r="J271" s="24">
        <v>576.07894636474657</v>
      </c>
      <c r="K271" s="24">
        <v>761.74102680587214</v>
      </c>
      <c r="L271" s="24">
        <v>548.10757371853447</v>
      </c>
      <c r="M271" s="24">
        <v>808.59653787258264</v>
      </c>
      <c r="N271" s="24">
        <v>558.12962475227948</v>
      </c>
      <c r="O271" s="24">
        <v>849.8149346309342</v>
      </c>
      <c r="P271" s="24">
        <v>892.77950430423209</v>
      </c>
      <c r="Q271" s="24" t="s">
        <v>0</v>
      </c>
      <c r="R271" s="24">
        <v>892.77950430423209</v>
      </c>
      <c r="S271" s="24" t="s">
        <v>0</v>
      </c>
      <c r="T271" s="23">
        <f t="shared" si="16"/>
        <v>892.77950430423209</v>
      </c>
      <c r="U271" s="22">
        <f t="shared" si="17"/>
        <v>849.8149346309342</v>
      </c>
    </row>
    <row r="272" spans="1:21" s="73" customFormat="1" x14ac:dyDescent="0.25">
      <c r="A272" s="41" t="s">
        <v>330</v>
      </c>
      <c r="B272" s="27" t="s">
        <v>277</v>
      </c>
      <c r="C272" s="19" t="s">
        <v>1</v>
      </c>
      <c r="D272" s="24">
        <v>146.19393067999999</v>
      </c>
      <c r="E272" s="24">
        <v>0</v>
      </c>
      <c r="F272" s="24">
        <v>239.46879581000005</v>
      </c>
      <c r="G272" s="24">
        <v>9.9999904632568362E-9</v>
      </c>
      <c r="H272" s="24">
        <v>239.46879581000005</v>
      </c>
      <c r="I272" s="24">
        <v>3.2856988720008231</v>
      </c>
      <c r="J272" s="24">
        <v>111.69460252000006</v>
      </c>
      <c r="K272" s="24">
        <v>3.2856988720008231</v>
      </c>
      <c r="L272" s="24">
        <v>50.000000006000064</v>
      </c>
      <c r="M272" s="24">
        <v>3.2856988720008231</v>
      </c>
      <c r="N272" s="24">
        <v>30.000000006000072</v>
      </c>
      <c r="O272" s="24">
        <v>3.2856988720008231</v>
      </c>
      <c r="P272" s="24">
        <v>3.2856988720008231</v>
      </c>
      <c r="Q272" s="24" t="s">
        <v>0</v>
      </c>
      <c r="R272" s="24">
        <v>3.2856988720008231</v>
      </c>
      <c r="S272" s="24" t="s">
        <v>0</v>
      </c>
      <c r="T272" s="23">
        <f t="shared" si="16"/>
        <v>3.2856988720008231</v>
      </c>
      <c r="U272" s="22">
        <f t="shared" si="17"/>
        <v>3.2856988720008231</v>
      </c>
    </row>
    <row r="273" spans="1:21" s="73" customFormat="1" x14ac:dyDescent="0.25">
      <c r="A273" s="41" t="s">
        <v>329</v>
      </c>
      <c r="B273" s="81" t="s">
        <v>74</v>
      </c>
      <c r="C273" s="19" t="s">
        <v>1</v>
      </c>
      <c r="D273" s="24">
        <v>0</v>
      </c>
      <c r="E273" s="24">
        <v>0</v>
      </c>
      <c r="F273" s="24" t="s">
        <v>0</v>
      </c>
      <c r="G273" s="24" t="s">
        <v>0</v>
      </c>
      <c r="H273" s="24" t="s">
        <v>0</v>
      </c>
      <c r="I273" s="24" t="s">
        <v>0</v>
      </c>
      <c r="J273" s="24" t="s">
        <v>0</v>
      </c>
      <c r="K273" s="24" t="s">
        <v>0</v>
      </c>
      <c r="L273" s="24" t="s">
        <v>0</v>
      </c>
      <c r="M273" s="24" t="s">
        <v>0</v>
      </c>
      <c r="N273" s="24" t="s">
        <v>0</v>
      </c>
      <c r="O273" s="24" t="s">
        <v>0</v>
      </c>
      <c r="P273" s="24" t="s">
        <v>0</v>
      </c>
      <c r="Q273" s="24" t="s">
        <v>0</v>
      </c>
      <c r="R273" s="24" t="s">
        <v>0</v>
      </c>
      <c r="S273" s="24" t="s">
        <v>0</v>
      </c>
      <c r="T273" s="23" t="str">
        <f t="shared" si="16"/>
        <v>-</v>
      </c>
      <c r="U273" s="22" t="str">
        <f t="shared" si="17"/>
        <v>-</v>
      </c>
    </row>
    <row r="274" spans="1:21" s="73" customFormat="1" x14ac:dyDescent="0.25">
      <c r="A274" s="41" t="s">
        <v>328</v>
      </c>
      <c r="B274" s="27" t="s">
        <v>277</v>
      </c>
      <c r="C274" s="19" t="s">
        <v>1</v>
      </c>
      <c r="D274" s="24">
        <v>0</v>
      </c>
      <c r="E274" s="24">
        <v>0</v>
      </c>
      <c r="F274" s="24" t="s">
        <v>0</v>
      </c>
      <c r="G274" s="24" t="s">
        <v>0</v>
      </c>
      <c r="H274" s="24" t="s">
        <v>0</v>
      </c>
      <c r="I274" s="24" t="s">
        <v>0</v>
      </c>
      <c r="J274" s="24" t="s">
        <v>0</v>
      </c>
      <c r="K274" s="24" t="s">
        <v>0</v>
      </c>
      <c r="L274" s="24" t="s">
        <v>0</v>
      </c>
      <c r="M274" s="24" t="s">
        <v>0</v>
      </c>
      <c r="N274" s="24" t="s">
        <v>0</v>
      </c>
      <c r="O274" s="24" t="s">
        <v>0</v>
      </c>
      <c r="P274" s="24" t="s">
        <v>0</v>
      </c>
      <c r="Q274" s="24" t="s">
        <v>0</v>
      </c>
      <c r="R274" s="24" t="s">
        <v>0</v>
      </c>
      <c r="S274" s="24" t="s">
        <v>0</v>
      </c>
      <c r="T274" s="23" t="str">
        <f t="shared" si="16"/>
        <v>-</v>
      </c>
      <c r="U274" s="22" t="str">
        <f t="shared" si="17"/>
        <v>-</v>
      </c>
    </row>
    <row r="275" spans="1:21" s="73" customFormat="1" x14ac:dyDescent="0.25">
      <c r="A275" s="41" t="s">
        <v>327</v>
      </c>
      <c r="B275" s="81" t="s">
        <v>326</v>
      </c>
      <c r="C275" s="19" t="s">
        <v>1</v>
      </c>
      <c r="D275" s="24">
        <v>0.73511686000000043</v>
      </c>
      <c r="E275" s="24">
        <v>4.4547579299999995</v>
      </c>
      <c r="F275" s="24">
        <v>0</v>
      </c>
      <c r="G275" s="24">
        <v>3.050530699999999</v>
      </c>
      <c r="H275" s="24">
        <v>0</v>
      </c>
      <c r="I275" s="24">
        <v>2.7994653719999771</v>
      </c>
      <c r="J275" s="24">
        <v>0</v>
      </c>
      <c r="K275" s="24">
        <v>2.5594653720000062</v>
      </c>
      <c r="L275" s="24">
        <v>0</v>
      </c>
      <c r="M275" s="24">
        <v>2.3194653719999478</v>
      </c>
      <c r="N275" s="24">
        <v>0</v>
      </c>
      <c r="O275" s="24">
        <v>2.0794653719998313</v>
      </c>
      <c r="P275" s="24">
        <v>1.8394653719998315</v>
      </c>
      <c r="Q275" s="24" t="s">
        <v>0</v>
      </c>
      <c r="R275" s="24">
        <v>1.8394653719998315</v>
      </c>
      <c r="S275" s="24" t="s">
        <v>0</v>
      </c>
      <c r="T275" s="23">
        <f t="shared" si="16"/>
        <v>1.8394653719998315</v>
      </c>
      <c r="U275" s="22">
        <f t="shared" si="17"/>
        <v>2.0794653719998313</v>
      </c>
    </row>
    <row r="276" spans="1:21" s="73" customFormat="1" x14ac:dyDescent="0.25">
      <c r="A276" s="41" t="s">
        <v>325</v>
      </c>
      <c r="B276" s="27" t="s">
        <v>277</v>
      </c>
      <c r="C276" s="19" t="s">
        <v>1</v>
      </c>
      <c r="D276" s="24">
        <v>0.43602162999999894</v>
      </c>
      <c r="E276" s="24">
        <v>3.8808978700000001</v>
      </c>
      <c r="F276" s="24">
        <v>0</v>
      </c>
      <c r="G276" s="24">
        <v>1.4782359500000002</v>
      </c>
      <c r="H276" s="24">
        <v>0</v>
      </c>
      <c r="I276" s="24">
        <v>0</v>
      </c>
      <c r="J276" s="24">
        <v>0</v>
      </c>
      <c r="K276" s="24">
        <v>0</v>
      </c>
      <c r="L276" s="24">
        <v>0</v>
      </c>
      <c r="M276" s="24">
        <v>0</v>
      </c>
      <c r="N276" s="24">
        <v>0</v>
      </c>
      <c r="O276" s="24">
        <v>0</v>
      </c>
      <c r="P276" s="24">
        <v>0</v>
      </c>
      <c r="Q276" s="24" t="s">
        <v>0</v>
      </c>
      <c r="R276" s="24">
        <v>0</v>
      </c>
      <c r="S276" s="24" t="s">
        <v>0</v>
      </c>
      <c r="T276" s="23">
        <f t="shared" si="16"/>
        <v>0</v>
      </c>
      <c r="U276" s="22">
        <f t="shared" si="17"/>
        <v>0</v>
      </c>
    </row>
    <row r="277" spans="1:21" s="73" customFormat="1" x14ac:dyDescent="0.25">
      <c r="A277" s="41" t="s">
        <v>324</v>
      </c>
      <c r="B277" s="81" t="s">
        <v>72</v>
      </c>
      <c r="C277" s="19" t="s">
        <v>1</v>
      </c>
      <c r="D277" s="24">
        <v>0</v>
      </c>
      <c r="E277" s="24">
        <v>0</v>
      </c>
      <c r="F277" s="24">
        <v>0</v>
      </c>
      <c r="G277" s="24">
        <v>0</v>
      </c>
      <c r="H277" s="24">
        <v>0</v>
      </c>
      <c r="I277" s="24">
        <v>0</v>
      </c>
      <c r="J277" s="24">
        <v>0</v>
      </c>
      <c r="K277" s="24">
        <v>0</v>
      </c>
      <c r="L277" s="24">
        <v>0</v>
      </c>
      <c r="M277" s="24">
        <v>0</v>
      </c>
      <c r="N277" s="24">
        <v>0</v>
      </c>
      <c r="O277" s="24">
        <v>0</v>
      </c>
      <c r="P277" s="24">
        <v>0</v>
      </c>
      <c r="Q277" s="24" t="s">
        <v>0</v>
      </c>
      <c r="R277" s="24">
        <v>0</v>
      </c>
      <c r="S277" s="24" t="s">
        <v>0</v>
      </c>
      <c r="T277" s="23">
        <f t="shared" si="16"/>
        <v>0</v>
      </c>
      <c r="U277" s="22">
        <f t="shared" si="17"/>
        <v>0</v>
      </c>
    </row>
    <row r="278" spans="1:21" s="73" customFormat="1" x14ac:dyDescent="0.25">
      <c r="A278" s="41" t="s">
        <v>323</v>
      </c>
      <c r="B278" s="27" t="s">
        <v>277</v>
      </c>
      <c r="C278" s="19" t="s">
        <v>1</v>
      </c>
      <c r="D278" s="24">
        <v>0</v>
      </c>
      <c r="E278" s="24">
        <v>0</v>
      </c>
      <c r="F278" s="24">
        <v>0</v>
      </c>
      <c r="G278" s="24">
        <v>0</v>
      </c>
      <c r="H278" s="24">
        <v>0</v>
      </c>
      <c r="I278" s="24">
        <v>0</v>
      </c>
      <c r="J278" s="24">
        <v>0</v>
      </c>
      <c r="K278" s="24">
        <v>0</v>
      </c>
      <c r="L278" s="24">
        <v>0</v>
      </c>
      <c r="M278" s="24">
        <v>0</v>
      </c>
      <c r="N278" s="24">
        <v>0</v>
      </c>
      <c r="O278" s="24">
        <v>0</v>
      </c>
      <c r="P278" s="24">
        <v>0</v>
      </c>
      <c r="Q278" s="24" t="s">
        <v>0</v>
      </c>
      <c r="R278" s="24">
        <v>0</v>
      </c>
      <c r="S278" s="24" t="s">
        <v>0</v>
      </c>
      <c r="T278" s="23">
        <f t="shared" si="16"/>
        <v>0</v>
      </c>
      <c r="U278" s="22">
        <f t="shared" si="17"/>
        <v>0</v>
      </c>
    </row>
    <row r="279" spans="1:21" s="73" customFormat="1" x14ac:dyDescent="0.25">
      <c r="A279" s="41" t="s">
        <v>322</v>
      </c>
      <c r="B279" s="81" t="s">
        <v>70</v>
      </c>
      <c r="C279" s="19" t="s">
        <v>1</v>
      </c>
      <c r="D279" s="24" t="s">
        <v>0</v>
      </c>
      <c r="E279" s="24" t="s">
        <v>0</v>
      </c>
      <c r="F279" s="24" t="s">
        <v>0</v>
      </c>
      <c r="G279" s="24">
        <v>0</v>
      </c>
      <c r="H279" s="24" t="s">
        <v>0</v>
      </c>
      <c r="I279" s="24" t="s">
        <v>0</v>
      </c>
      <c r="J279" s="24" t="s">
        <v>0</v>
      </c>
      <c r="K279" s="24" t="s">
        <v>0</v>
      </c>
      <c r="L279" s="24" t="s">
        <v>0</v>
      </c>
      <c r="M279" s="24" t="s">
        <v>0</v>
      </c>
      <c r="N279" s="24" t="s">
        <v>0</v>
      </c>
      <c r="O279" s="24" t="s">
        <v>0</v>
      </c>
      <c r="P279" s="24" t="s">
        <v>0</v>
      </c>
      <c r="Q279" s="24" t="s">
        <v>0</v>
      </c>
      <c r="R279" s="24" t="s">
        <v>0</v>
      </c>
      <c r="S279" s="24" t="s">
        <v>0</v>
      </c>
      <c r="T279" s="23" t="str">
        <f t="shared" si="16"/>
        <v>-</v>
      </c>
      <c r="U279" s="22" t="str">
        <f t="shared" si="17"/>
        <v>-</v>
      </c>
    </row>
    <row r="280" spans="1:21" s="73" customFormat="1" x14ac:dyDescent="0.25">
      <c r="A280" s="41" t="s">
        <v>321</v>
      </c>
      <c r="B280" s="27" t="s">
        <v>277</v>
      </c>
      <c r="C280" s="19" t="s">
        <v>1</v>
      </c>
      <c r="D280" s="24" t="s">
        <v>0</v>
      </c>
      <c r="E280" s="24" t="s">
        <v>0</v>
      </c>
      <c r="F280" s="24" t="s">
        <v>0</v>
      </c>
      <c r="G280" s="24">
        <v>0</v>
      </c>
      <c r="H280" s="24" t="s">
        <v>0</v>
      </c>
      <c r="I280" s="24" t="s">
        <v>0</v>
      </c>
      <c r="J280" s="24" t="s">
        <v>0</v>
      </c>
      <c r="K280" s="24" t="s">
        <v>0</v>
      </c>
      <c r="L280" s="24" t="s">
        <v>0</v>
      </c>
      <c r="M280" s="24" t="s">
        <v>0</v>
      </c>
      <c r="N280" s="24" t="s">
        <v>0</v>
      </c>
      <c r="O280" s="24" t="s">
        <v>0</v>
      </c>
      <c r="P280" s="24" t="s">
        <v>0</v>
      </c>
      <c r="Q280" s="24" t="s">
        <v>0</v>
      </c>
      <c r="R280" s="24" t="s">
        <v>0</v>
      </c>
      <c r="S280" s="24" t="s">
        <v>0</v>
      </c>
      <c r="T280" s="23" t="str">
        <f t="shared" si="16"/>
        <v>-</v>
      </c>
      <c r="U280" s="22" t="str">
        <f t="shared" si="17"/>
        <v>-</v>
      </c>
    </row>
    <row r="281" spans="1:21" s="73" customFormat="1" ht="31.5" x14ac:dyDescent="0.25">
      <c r="A281" s="41" t="s">
        <v>320</v>
      </c>
      <c r="B281" s="20" t="s">
        <v>68</v>
      </c>
      <c r="C281" s="19" t="s">
        <v>1</v>
      </c>
      <c r="D281" s="24" t="s">
        <v>0</v>
      </c>
      <c r="E281" s="24" t="s">
        <v>0</v>
      </c>
      <c r="F281" s="24" t="s">
        <v>0</v>
      </c>
      <c r="G281" s="24">
        <v>0</v>
      </c>
      <c r="H281" s="24" t="s">
        <v>0</v>
      </c>
      <c r="I281" s="24" t="s">
        <v>0</v>
      </c>
      <c r="J281" s="24" t="s">
        <v>0</v>
      </c>
      <c r="K281" s="24" t="s">
        <v>0</v>
      </c>
      <c r="L281" s="24" t="s">
        <v>0</v>
      </c>
      <c r="M281" s="24" t="s">
        <v>0</v>
      </c>
      <c r="N281" s="24" t="s">
        <v>0</v>
      </c>
      <c r="O281" s="24" t="s">
        <v>0</v>
      </c>
      <c r="P281" s="24" t="s">
        <v>0</v>
      </c>
      <c r="Q281" s="24" t="s">
        <v>0</v>
      </c>
      <c r="R281" s="24" t="s">
        <v>0</v>
      </c>
      <c r="S281" s="24" t="s">
        <v>0</v>
      </c>
      <c r="T281" s="23" t="str">
        <f t="shared" si="16"/>
        <v>-</v>
      </c>
      <c r="U281" s="22" t="str">
        <f t="shared" si="17"/>
        <v>-</v>
      </c>
    </row>
    <row r="282" spans="1:21" s="73" customFormat="1" x14ac:dyDescent="0.25">
      <c r="A282" s="41" t="s">
        <v>319</v>
      </c>
      <c r="B282" s="27" t="s">
        <v>277</v>
      </c>
      <c r="C282" s="19" t="s">
        <v>1</v>
      </c>
      <c r="D282" s="24" t="s">
        <v>0</v>
      </c>
      <c r="E282" s="24" t="s">
        <v>0</v>
      </c>
      <c r="F282" s="24" t="s">
        <v>0</v>
      </c>
      <c r="G282" s="24">
        <v>0</v>
      </c>
      <c r="H282" s="24" t="s">
        <v>0</v>
      </c>
      <c r="I282" s="24" t="s">
        <v>0</v>
      </c>
      <c r="J282" s="24" t="s">
        <v>0</v>
      </c>
      <c r="K282" s="24" t="s">
        <v>0</v>
      </c>
      <c r="L282" s="24" t="s">
        <v>0</v>
      </c>
      <c r="M282" s="24" t="s">
        <v>0</v>
      </c>
      <c r="N282" s="24" t="s">
        <v>0</v>
      </c>
      <c r="O282" s="24" t="s">
        <v>0</v>
      </c>
      <c r="P282" s="24" t="s">
        <v>0</v>
      </c>
      <c r="Q282" s="24" t="s">
        <v>0</v>
      </c>
      <c r="R282" s="24" t="s">
        <v>0</v>
      </c>
      <c r="S282" s="24" t="s">
        <v>0</v>
      </c>
      <c r="T282" s="23" t="str">
        <f t="shared" si="16"/>
        <v>-</v>
      </c>
      <c r="U282" s="22" t="str">
        <f t="shared" si="17"/>
        <v>-</v>
      </c>
    </row>
    <row r="283" spans="1:21" s="73" customFormat="1" x14ac:dyDescent="0.25">
      <c r="A283" s="41" t="s">
        <v>318</v>
      </c>
      <c r="B283" s="27" t="s">
        <v>66</v>
      </c>
      <c r="C283" s="19" t="s">
        <v>1</v>
      </c>
      <c r="D283" s="24" t="s">
        <v>0</v>
      </c>
      <c r="E283" s="24" t="s">
        <v>0</v>
      </c>
      <c r="F283" s="24" t="s">
        <v>0</v>
      </c>
      <c r="G283" s="24">
        <v>0</v>
      </c>
      <c r="H283" s="24" t="s">
        <v>0</v>
      </c>
      <c r="I283" s="24" t="s">
        <v>0</v>
      </c>
      <c r="J283" s="24" t="s">
        <v>0</v>
      </c>
      <c r="K283" s="24" t="s">
        <v>0</v>
      </c>
      <c r="L283" s="24" t="s">
        <v>0</v>
      </c>
      <c r="M283" s="24" t="s">
        <v>0</v>
      </c>
      <c r="N283" s="24" t="s">
        <v>0</v>
      </c>
      <c r="O283" s="24" t="s">
        <v>0</v>
      </c>
      <c r="P283" s="24" t="s">
        <v>0</v>
      </c>
      <c r="Q283" s="24" t="s">
        <v>0</v>
      </c>
      <c r="R283" s="24" t="s">
        <v>0</v>
      </c>
      <c r="S283" s="24" t="s">
        <v>0</v>
      </c>
      <c r="T283" s="23" t="str">
        <f t="shared" si="16"/>
        <v>-</v>
      </c>
      <c r="U283" s="22" t="str">
        <f t="shared" si="17"/>
        <v>-</v>
      </c>
    </row>
    <row r="284" spans="1:21" s="73" customFormat="1" x14ac:dyDescent="0.25">
      <c r="A284" s="41" t="s">
        <v>317</v>
      </c>
      <c r="B284" s="46" t="s">
        <v>277</v>
      </c>
      <c r="C284" s="19" t="s">
        <v>1</v>
      </c>
      <c r="D284" s="24" t="s">
        <v>0</v>
      </c>
      <c r="E284" s="24" t="s">
        <v>0</v>
      </c>
      <c r="F284" s="24" t="s">
        <v>0</v>
      </c>
      <c r="G284" s="24">
        <v>0</v>
      </c>
      <c r="H284" s="24" t="s">
        <v>0</v>
      </c>
      <c r="I284" s="24" t="s">
        <v>0</v>
      </c>
      <c r="J284" s="24" t="s">
        <v>0</v>
      </c>
      <c r="K284" s="24" t="s">
        <v>0</v>
      </c>
      <c r="L284" s="24" t="s">
        <v>0</v>
      </c>
      <c r="M284" s="24" t="s">
        <v>0</v>
      </c>
      <c r="N284" s="24" t="s">
        <v>0</v>
      </c>
      <c r="O284" s="24" t="s">
        <v>0</v>
      </c>
      <c r="P284" s="24" t="s">
        <v>0</v>
      </c>
      <c r="Q284" s="24" t="s">
        <v>0</v>
      </c>
      <c r="R284" s="24" t="s">
        <v>0</v>
      </c>
      <c r="S284" s="24" t="s">
        <v>0</v>
      </c>
      <c r="T284" s="23" t="str">
        <f t="shared" si="16"/>
        <v>-</v>
      </c>
      <c r="U284" s="22" t="str">
        <f t="shared" si="17"/>
        <v>-</v>
      </c>
    </row>
    <row r="285" spans="1:21" s="73" customFormat="1" x14ac:dyDescent="0.25">
      <c r="A285" s="41" t="s">
        <v>316</v>
      </c>
      <c r="B285" s="27" t="s">
        <v>64</v>
      </c>
      <c r="C285" s="19" t="s">
        <v>1</v>
      </c>
      <c r="D285" s="24" t="s">
        <v>0</v>
      </c>
      <c r="E285" s="24" t="s">
        <v>0</v>
      </c>
      <c r="F285" s="24" t="s">
        <v>0</v>
      </c>
      <c r="G285" s="24">
        <v>0</v>
      </c>
      <c r="H285" s="24" t="s">
        <v>0</v>
      </c>
      <c r="I285" s="24" t="s">
        <v>0</v>
      </c>
      <c r="J285" s="24" t="s">
        <v>0</v>
      </c>
      <c r="K285" s="24" t="s">
        <v>0</v>
      </c>
      <c r="L285" s="24" t="s">
        <v>0</v>
      </c>
      <c r="M285" s="24" t="s">
        <v>0</v>
      </c>
      <c r="N285" s="24" t="s">
        <v>0</v>
      </c>
      <c r="O285" s="24" t="s">
        <v>0</v>
      </c>
      <c r="P285" s="24" t="s">
        <v>0</v>
      </c>
      <c r="Q285" s="24" t="s">
        <v>0</v>
      </c>
      <c r="R285" s="24" t="s">
        <v>0</v>
      </c>
      <c r="S285" s="24" t="s">
        <v>0</v>
      </c>
      <c r="T285" s="23" t="str">
        <f t="shared" si="16"/>
        <v>-</v>
      </c>
      <c r="U285" s="22" t="str">
        <f t="shared" si="17"/>
        <v>-</v>
      </c>
    </row>
    <row r="286" spans="1:21" s="73" customFormat="1" x14ac:dyDescent="0.25">
      <c r="A286" s="41" t="s">
        <v>315</v>
      </c>
      <c r="B286" s="46" t="s">
        <v>277</v>
      </c>
      <c r="C286" s="19" t="s">
        <v>1</v>
      </c>
      <c r="D286" s="24" t="s">
        <v>0</v>
      </c>
      <c r="E286" s="24" t="s">
        <v>0</v>
      </c>
      <c r="F286" s="24" t="s">
        <v>0</v>
      </c>
      <c r="G286" s="24">
        <v>0</v>
      </c>
      <c r="H286" s="24" t="s">
        <v>0</v>
      </c>
      <c r="I286" s="24" t="s">
        <v>0</v>
      </c>
      <c r="J286" s="24" t="s">
        <v>0</v>
      </c>
      <c r="K286" s="24" t="s">
        <v>0</v>
      </c>
      <c r="L286" s="24" t="s">
        <v>0</v>
      </c>
      <c r="M286" s="24" t="s">
        <v>0</v>
      </c>
      <c r="N286" s="24" t="s">
        <v>0</v>
      </c>
      <c r="O286" s="24" t="s">
        <v>0</v>
      </c>
      <c r="P286" s="24" t="s">
        <v>0</v>
      </c>
      <c r="Q286" s="24" t="s">
        <v>0</v>
      </c>
      <c r="R286" s="24" t="s">
        <v>0</v>
      </c>
      <c r="S286" s="24" t="s">
        <v>0</v>
      </c>
      <c r="T286" s="23" t="str">
        <f t="shared" si="16"/>
        <v>-</v>
      </c>
      <c r="U286" s="22" t="str">
        <f t="shared" si="17"/>
        <v>-</v>
      </c>
    </row>
    <row r="287" spans="1:21" s="73" customFormat="1" x14ac:dyDescent="0.25">
      <c r="A287" s="41" t="s">
        <v>314</v>
      </c>
      <c r="B287" s="20" t="s">
        <v>313</v>
      </c>
      <c r="C287" s="19" t="s">
        <v>1</v>
      </c>
      <c r="D287" s="24">
        <v>173.53411556357088</v>
      </c>
      <c r="E287" s="24">
        <v>168.75747388748007</v>
      </c>
      <c r="F287" s="24">
        <v>171.08628309137373</v>
      </c>
      <c r="G287" s="24">
        <v>134.42352784269391</v>
      </c>
      <c r="H287" s="24">
        <v>210.17560653703606</v>
      </c>
      <c r="I287" s="24">
        <v>134.67459317069392</v>
      </c>
      <c r="J287" s="24">
        <v>222.99104358478587</v>
      </c>
      <c r="K287" s="24">
        <v>134.91459317069391</v>
      </c>
      <c r="L287" s="24">
        <v>274.296254115289</v>
      </c>
      <c r="M287" s="24">
        <v>135.15459317069408</v>
      </c>
      <c r="N287" s="24">
        <v>327.50251688853302</v>
      </c>
      <c r="O287" s="24">
        <v>135.39459317069407</v>
      </c>
      <c r="P287" s="24">
        <v>135.63459317069419</v>
      </c>
      <c r="Q287" s="24" t="s">
        <v>0</v>
      </c>
      <c r="R287" s="24">
        <v>135.63459317069419</v>
      </c>
      <c r="S287" s="24" t="s">
        <v>0</v>
      </c>
      <c r="T287" s="23">
        <f t="shared" si="16"/>
        <v>135.63459317069419</v>
      </c>
      <c r="U287" s="22">
        <f t="shared" si="17"/>
        <v>135.39459317069407</v>
      </c>
    </row>
    <row r="288" spans="1:21" s="73" customFormat="1" x14ac:dyDescent="0.25">
      <c r="A288" s="41" t="s">
        <v>312</v>
      </c>
      <c r="B288" s="27" t="s">
        <v>277</v>
      </c>
      <c r="C288" s="19" t="s">
        <v>1</v>
      </c>
      <c r="D288" s="24">
        <v>126.72725885427147</v>
      </c>
      <c r="E288" s="24">
        <v>70.80797447158902</v>
      </c>
      <c r="F288" s="24">
        <v>124.901326796218</v>
      </c>
      <c r="G288" s="24">
        <v>39.178988033938765</v>
      </c>
      <c r="H288" s="24">
        <v>135.16572501043615</v>
      </c>
      <c r="I288" s="24">
        <v>0</v>
      </c>
      <c r="J288" s="24">
        <v>125.76055421516976</v>
      </c>
      <c r="K288" s="24">
        <v>0</v>
      </c>
      <c r="L288" s="24">
        <v>128.56061476128468</v>
      </c>
      <c r="M288" s="24">
        <v>0</v>
      </c>
      <c r="N288" s="24">
        <v>136.14801241812333</v>
      </c>
      <c r="O288" s="24">
        <v>0</v>
      </c>
      <c r="P288" s="24">
        <v>0</v>
      </c>
      <c r="Q288" s="24" t="s">
        <v>0</v>
      </c>
      <c r="R288" s="24">
        <v>0</v>
      </c>
      <c r="S288" s="24" t="s">
        <v>0</v>
      </c>
      <c r="T288" s="23">
        <f t="shared" si="16"/>
        <v>0</v>
      </c>
      <c r="U288" s="22">
        <f t="shared" si="17"/>
        <v>0</v>
      </c>
    </row>
    <row r="289" spans="1:21" s="73" customFormat="1" x14ac:dyDescent="0.25">
      <c r="A289" s="41" t="s">
        <v>311</v>
      </c>
      <c r="B289" s="26" t="s">
        <v>310</v>
      </c>
      <c r="C289" s="19" t="s">
        <v>1</v>
      </c>
      <c r="D289" s="24">
        <v>1336.4258416749478</v>
      </c>
      <c r="E289" s="24">
        <v>1121.7326029191026</v>
      </c>
      <c r="F289" s="24">
        <v>1115.8275710909165</v>
      </c>
      <c r="G289" s="24">
        <v>1198.89303882335</v>
      </c>
      <c r="H289" s="24">
        <v>1078.9741000586339</v>
      </c>
      <c r="I289" s="24">
        <v>1328.2602990238154</v>
      </c>
      <c r="J289" s="24">
        <v>1127.299126798622</v>
      </c>
      <c r="K289" s="24">
        <v>1186.1915808096603</v>
      </c>
      <c r="L289" s="24">
        <v>1050.8539118568015</v>
      </c>
      <c r="M289" s="24">
        <v>1289.1654293518193</v>
      </c>
      <c r="N289" s="24">
        <v>974.48254476380191</v>
      </c>
      <c r="O289" s="24">
        <v>1059.4871871854884</v>
      </c>
      <c r="P289" s="24">
        <v>1188.8248779761914</v>
      </c>
      <c r="Q289" s="24" t="s">
        <v>0</v>
      </c>
      <c r="R289" s="24">
        <v>1261.5544657590519</v>
      </c>
      <c r="S289" s="24" t="s">
        <v>0</v>
      </c>
      <c r="T289" s="23">
        <f t="shared" si="16"/>
        <v>1261.5544657590519</v>
      </c>
      <c r="U289" s="22">
        <f t="shared" si="17"/>
        <v>1059.4871871854884</v>
      </c>
    </row>
    <row r="290" spans="1:21" s="73" customFormat="1" x14ac:dyDescent="0.25">
      <c r="A290" s="41" t="s">
        <v>309</v>
      </c>
      <c r="B290" s="20" t="s">
        <v>308</v>
      </c>
      <c r="C290" s="19" t="s">
        <v>1</v>
      </c>
      <c r="D290" s="24" t="s">
        <v>0</v>
      </c>
      <c r="E290" s="24" t="s">
        <v>0</v>
      </c>
      <c r="F290" s="24" t="s">
        <v>0</v>
      </c>
      <c r="G290" s="24">
        <v>0</v>
      </c>
      <c r="H290" s="24" t="s">
        <v>0</v>
      </c>
      <c r="I290" s="24">
        <v>0</v>
      </c>
      <c r="J290" s="24" t="s">
        <v>0</v>
      </c>
      <c r="K290" s="24">
        <v>0</v>
      </c>
      <c r="L290" s="24" t="s">
        <v>0</v>
      </c>
      <c r="M290" s="24">
        <v>0</v>
      </c>
      <c r="N290" s="24" t="s">
        <v>0</v>
      </c>
      <c r="O290" s="24">
        <v>0</v>
      </c>
      <c r="P290" s="24">
        <v>0</v>
      </c>
      <c r="Q290" s="24" t="s">
        <v>0</v>
      </c>
      <c r="R290" s="24">
        <v>0</v>
      </c>
      <c r="S290" s="24" t="s">
        <v>0</v>
      </c>
      <c r="T290" s="23">
        <f t="shared" si="16"/>
        <v>0</v>
      </c>
      <c r="U290" s="22">
        <f t="shared" si="17"/>
        <v>0</v>
      </c>
    </row>
    <row r="291" spans="1:21" s="73" customFormat="1" x14ac:dyDescent="0.25">
      <c r="A291" s="41" t="s">
        <v>307</v>
      </c>
      <c r="B291" s="27" t="s">
        <v>277</v>
      </c>
      <c r="C291" s="19" t="s">
        <v>1</v>
      </c>
      <c r="D291" s="24" t="s">
        <v>0</v>
      </c>
      <c r="E291" s="24" t="s">
        <v>0</v>
      </c>
      <c r="F291" s="24" t="s">
        <v>0</v>
      </c>
      <c r="G291" s="24">
        <v>0</v>
      </c>
      <c r="H291" s="24" t="s">
        <v>0</v>
      </c>
      <c r="I291" s="24">
        <v>0</v>
      </c>
      <c r="J291" s="24" t="s">
        <v>0</v>
      </c>
      <c r="K291" s="24">
        <v>0</v>
      </c>
      <c r="L291" s="24" t="s">
        <v>0</v>
      </c>
      <c r="M291" s="24">
        <v>0</v>
      </c>
      <c r="N291" s="24" t="s">
        <v>0</v>
      </c>
      <c r="O291" s="24">
        <v>0</v>
      </c>
      <c r="P291" s="24">
        <v>0</v>
      </c>
      <c r="Q291" s="24" t="s">
        <v>0</v>
      </c>
      <c r="R291" s="24">
        <v>0</v>
      </c>
      <c r="S291" s="24" t="s">
        <v>0</v>
      </c>
      <c r="T291" s="23">
        <f t="shared" si="16"/>
        <v>0</v>
      </c>
      <c r="U291" s="22">
        <f t="shared" si="17"/>
        <v>0</v>
      </c>
    </row>
    <row r="292" spans="1:21" s="73" customFormat="1" x14ac:dyDescent="0.25">
      <c r="A292" s="41" t="s">
        <v>306</v>
      </c>
      <c r="B292" s="20" t="s">
        <v>305</v>
      </c>
      <c r="C292" s="19" t="s">
        <v>1</v>
      </c>
      <c r="D292" s="24">
        <v>167.73176537000001</v>
      </c>
      <c r="E292" s="24">
        <v>133.53095519000001</v>
      </c>
      <c r="F292" s="24">
        <v>98.638910585757117</v>
      </c>
      <c r="G292" s="24">
        <v>168.88487549999999</v>
      </c>
      <c r="H292" s="24">
        <v>105.03695819985663</v>
      </c>
      <c r="I292" s="24">
        <v>153.68884288435117</v>
      </c>
      <c r="J292" s="24">
        <v>111.39882008622826</v>
      </c>
      <c r="K292" s="24">
        <v>162.21853034797283</v>
      </c>
      <c r="L292" s="24">
        <v>118.02111377539701</v>
      </c>
      <c r="M292" s="24">
        <v>167.85817413706633</v>
      </c>
      <c r="N292" s="24">
        <v>124.91449377807841</v>
      </c>
      <c r="O292" s="24">
        <v>173.59264121832723</v>
      </c>
      <c r="P292" s="24">
        <v>180.15191437998274</v>
      </c>
      <c r="Q292" s="24" t="s">
        <v>0</v>
      </c>
      <c r="R292" s="24">
        <v>180.15191437998274</v>
      </c>
      <c r="S292" s="24" t="s">
        <v>0</v>
      </c>
      <c r="T292" s="23">
        <f t="shared" ref="T292:T311" si="18">R292</f>
        <v>180.15191437998274</v>
      </c>
      <c r="U292" s="22">
        <f t="shared" ref="U292:U311" si="19">O292</f>
        <v>173.59264121832723</v>
      </c>
    </row>
    <row r="293" spans="1:21" s="73" customFormat="1" x14ac:dyDescent="0.25">
      <c r="A293" s="41" t="s">
        <v>304</v>
      </c>
      <c r="B293" s="27" t="s">
        <v>303</v>
      </c>
      <c r="C293" s="19" t="s">
        <v>1</v>
      </c>
      <c r="D293" s="24">
        <v>0</v>
      </c>
      <c r="E293" s="24">
        <v>0</v>
      </c>
      <c r="F293" s="24">
        <v>0</v>
      </c>
      <c r="G293" s="24">
        <v>0</v>
      </c>
      <c r="H293" s="24">
        <v>0</v>
      </c>
      <c r="I293" s="24">
        <v>0</v>
      </c>
      <c r="J293" s="24">
        <v>0</v>
      </c>
      <c r="K293" s="24">
        <v>0</v>
      </c>
      <c r="L293" s="24">
        <v>0</v>
      </c>
      <c r="M293" s="24">
        <v>0</v>
      </c>
      <c r="N293" s="24">
        <v>0</v>
      </c>
      <c r="O293" s="24">
        <v>0</v>
      </c>
      <c r="P293" s="24">
        <v>0</v>
      </c>
      <c r="Q293" s="24" t="s">
        <v>0</v>
      </c>
      <c r="R293" s="24">
        <v>0</v>
      </c>
      <c r="S293" s="24" t="s">
        <v>0</v>
      </c>
      <c r="T293" s="23">
        <f t="shared" si="18"/>
        <v>0</v>
      </c>
      <c r="U293" s="22">
        <f t="shared" si="19"/>
        <v>0</v>
      </c>
    </row>
    <row r="294" spans="1:21" s="73" customFormat="1" x14ac:dyDescent="0.25">
      <c r="A294" s="41" t="s">
        <v>302</v>
      </c>
      <c r="B294" s="46" t="s">
        <v>277</v>
      </c>
      <c r="C294" s="19" t="s">
        <v>1</v>
      </c>
      <c r="D294" s="24">
        <v>0</v>
      </c>
      <c r="E294" s="24">
        <v>0</v>
      </c>
      <c r="F294" s="24">
        <v>0</v>
      </c>
      <c r="G294" s="24">
        <v>0</v>
      </c>
      <c r="H294" s="24">
        <v>0</v>
      </c>
      <c r="I294" s="24">
        <v>0</v>
      </c>
      <c r="J294" s="24">
        <v>0</v>
      </c>
      <c r="K294" s="24">
        <v>0</v>
      </c>
      <c r="L294" s="24">
        <v>0</v>
      </c>
      <c r="M294" s="24">
        <v>0</v>
      </c>
      <c r="N294" s="24">
        <v>0</v>
      </c>
      <c r="O294" s="24">
        <v>0</v>
      </c>
      <c r="P294" s="24">
        <v>0</v>
      </c>
      <c r="Q294" s="24" t="s">
        <v>0</v>
      </c>
      <c r="R294" s="24">
        <v>0</v>
      </c>
      <c r="S294" s="24" t="s">
        <v>0</v>
      </c>
      <c r="T294" s="23">
        <f t="shared" si="18"/>
        <v>0</v>
      </c>
      <c r="U294" s="22">
        <f t="shared" si="19"/>
        <v>0</v>
      </c>
    </row>
    <row r="295" spans="1:21" s="73" customFormat="1" x14ac:dyDescent="0.25">
      <c r="A295" s="41" t="s">
        <v>301</v>
      </c>
      <c r="B295" s="27" t="s">
        <v>300</v>
      </c>
      <c r="C295" s="19" t="s">
        <v>1</v>
      </c>
      <c r="D295" s="24">
        <v>167.73176537000001</v>
      </c>
      <c r="E295" s="24">
        <v>133.53095519000001</v>
      </c>
      <c r="F295" s="24">
        <v>98.638910585757117</v>
      </c>
      <c r="G295" s="24">
        <v>168.88487549999999</v>
      </c>
      <c r="H295" s="24">
        <v>105.03695819985663</v>
      </c>
      <c r="I295" s="24">
        <v>153.68884288435117</v>
      </c>
      <c r="J295" s="24">
        <v>111.39882008622826</v>
      </c>
      <c r="K295" s="24">
        <v>162.21853034797283</v>
      </c>
      <c r="L295" s="24">
        <v>118.02111377539701</v>
      </c>
      <c r="M295" s="24">
        <v>167.85817413706633</v>
      </c>
      <c r="N295" s="24">
        <v>124.91449377807841</v>
      </c>
      <c r="O295" s="24">
        <v>173.59264121832723</v>
      </c>
      <c r="P295" s="24">
        <v>180.15191437998274</v>
      </c>
      <c r="Q295" s="24" t="s">
        <v>0</v>
      </c>
      <c r="R295" s="24">
        <v>180.15191437998274</v>
      </c>
      <c r="S295" s="24" t="s">
        <v>0</v>
      </c>
      <c r="T295" s="23">
        <f t="shared" si="18"/>
        <v>180.15191437998274</v>
      </c>
      <c r="U295" s="22">
        <f t="shared" si="19"/>
        <v>173.59264121832723</v>
      </c>
    </row>
    <row r="296" spans="1:21" s="73" customFormat="1" x14ac:dyDescent="0.25">
      <c r="A296" s="41" t="s">
        <v>299</v>
      </c>
      <c r="B296" s="46" t="s">
        <v>277</v>
      </c>
      <c r="C296" s="19" t="s">
        <v>1</v>
      </c>
      <c r="D296" s="24">
        <v>0</v>
      </c>
      <c r="E296" s="24">
        <v>0.43317874000000955</v>
      </c>
      <c r="F296" s="24">
        <v>0</v>
      </c>
      <c r="G296" s="24">
        <v>2.898477E-2</v>
      </c>
      <c r="H296" s="24">
        <v>0</v>
      </c>
      <c r="I296" s="24">
        <v>2.898477E-2</v>
      </c>
      <c r="J296" s="24">
        <v>0</v>
      </c>
      <c r="K296" s="24">
        <v>2.898477E-2</v>
      </c>
      <c r="L296" s="24">
        <v>0</v>
      </c>
      <c r="M296" s="24">
        <v>2.898477E-2</v>
      </c>
      <c r="N296" s="24">
        <v>0</v>
      </c>
      <c r="O296" s="24">
        <v>2.898477E-2</v>
      </c>
      <c r="P296" s="24">
        <v>2.898477E-2</v>
      </c>
      <c r="Q296" s="24" t="s">
        <v>0</v>
      </c>
      <c r="R296" s="24">
        <v>2.898477E-2</v>
      </c>
      <c r="S296" s="24" t="s">
        <v>0</v>
      </c>
      <c r="T296" s="23">
        <f t="shared" si="18"/>
        <v>2.898477E-2</v>
      </c>
      <c r="U296" s="22">
        <f t="shared" si="19"/>
        <v>2.898477E-2</v>
      </c>
    </row>
    <row r="297" spans="1:21" s="73" customFormat="1" ht="31.5" x14ac:dyDescent="0.25">
      <c r="A297" s="41" t="s">
        <v>298</v>
      </c>
      <c r="B297" s="20" t="s">
        <v>297</v>
      </c>
      <c r="C297" s="19" t="s">
        <v>1</v>
      </c>
      <c r="D297" s="24">
        <v>121.74538665</v>
      </c>
      <c r="E297" s="24">
        <v>61.937210423199978</v>
      </c>
      <c r="F297" s="24">
        <v>69.648223322593182</v>
      </c>
      <c r="G297" s="24">
        <v>62.492528923200091</v>
      </c>
      <c r="H297" s="24">
        <v>74.645396485323147</v>
      </c>
      <c r="I297" s="24">
        <v>62.492528923200446</v>
      </c>
      <c r="J297" s="24">
        <v>79.179864746391132</v>
      </c>
      <c r="K297" s="24">
        <v>62.492528923200446</v>
      </c>
      <c r="L297" s="24">
        <v>82.915579565990072</v>
      </c>
      <c r="M297" s="24">
        <v>62.492528923200446</v>
      </c>
      <c r="N297" s="24">
        <v>86.484996688500104</v>
      </c>
      <c r="O297" s="24">
        <v>62.492528923200446</v>
      </c>
      <c r="P297" s="24">
        <v>62.492528923200446</v>
      </c>
      <c r="Q297" s="24" t="s">
        <v>0</v>
      </c>
      <c r="R297" s="24">
        <v>62.492528923200446</v>
      </c>
      <c r="S297" s="24" t="s">
        <v>0</v>
      </c>
      <c r="T297" s="23">
        <f t="shared" si="18"/>
        <v>62.492528923200446</v>
      </c>
      <c r="U297" s="22">
        <f t="shared" si="19"/>
        <v>62.492528923200446</v>
      </c>
    </row>
    <row r="298" spans="1:21" s="73" customFormat="1" x14ac:dyDescent="0.25">
      <c r="A298" s="41" t="s">
        <v>296</v>
      </c>
      <c r="B298" s="27" t="s">
        <v>277</v>
      </c>
      <c r="C298" s="19" t="s">
        <v>1</v>
      </c>
      <c r="D298" s="24">
        <v>0</v>
      </c>
      <c r="E298" s="24">
        <v>0</v>
      </c>
      <c r="F298" s="24">
        <v>0</v>
      </c>
      <c r="G298" s="24">
        <v>0</v>
      </c>
      <c r="H298" s="24">
        <v>0</v>
      </c>
      <c r="I298" s="24">
        <v>0</v>
      </c>
      <c r="J298" s="24">
        <v>0</v>
      </c>
      <c r="K298" s="24">
        <v>0</v>
      </c>
      <c r="L298" s="24">
        <v>0</v>
      </c>
      <c r="M298" s="24">
        <v>0</v>
      </c>
      <c r="N298" s="24">
        <v>0</v>
      </c>
      <c r="O298" s="24">
        <v>0</v>
      </c>
      <c r="P298" s="24">
        <v>0</v>
      </c>
      <c r="Q298" s="24" t="s">
        <v>0</v>
      </c>
      <c r="R298" s="24">
        <v>0</v>
      </c>
      <c r="S298" s="24" t="s">
        <v>0</v>
      </c>
      <c r="T298" s="23">
        <f t="shared" si="18"/>
        <v>0</v>
      </c>
      <c r="U298" s="22">
        <f t="shared" si="19"/>
        <v>0</v>
      </c>
    </row>
    <row r="299" spans="1:21" s="73" customFormat="1" x14ac:dyDescent="0.25">
      <c r="A299" s="41" t="s">
        <v>295</v>
      </c>
      <c r="B299" s="20" t="s">
        <v>294</v>
      </c>
      <c r="C299" s="19" t="s">
        <v>1</v>
      </c>
      <c r="D299" s="24">
        <v>18.769959119999996</v>
      </c>
      <c r="E299" s="24">
        <v>19.174268439999999</v>
      </c>
      <c r="F299" s="24">
        <v>19.337371933406622</v>
      </c>
      <c r="G299" s="24">
        <v>9.9251094200000001</v>
      </c>
      <c r="H299" s="24">
        <v>20.155840035523667</v>
      </c>
      <c r="I299" s="24">
        <v>7.0959488404563436</v>
      </c>
      <c r="J299" s="24">
        <v>20.968072199302462</v>
      </c>
      <c r="K299" s="24">
        <v>10.270045187041454</v>
      </c>
      <c r="L299" s="24">
        <v>21.812793649632397</v>
      </c>
      <c r="M299" s="24">
        <v>11.033393306463607</v>
      </c>
      <c r="N299" s="24">
        <v>22.691303957975556</v>
      </c>
      <c r="O299" s="24">
        <v>11.827275350662704</v>
      </c>
      <c r="P299" s="24">
        <v>12.652912676629727</v>
      </c>
      <c r="Q299" s="24" t="s">
        <v>0</v>
      </c>
      <c r="R299" s="24">
        <v>12.652912676629727</v>
      </c>
      <c r="S299" s="24" t="s">
        <v>0</v>
      </c>
      <c r="T299" s="23">
        <f t="shared" si="18"/>
        <v>12.652912676629727</v>
      </c>
      <c r="U299" s="22">
        <f t="shared" si="19"/>
        <v>11.827275350662704</v>
      </c>
    </row>
    <row r="300" spans="1:21" s="73" customFormat="1" x14ac:dyDescent="0.25">
      <c r="A300" s="41" t="s">
        <v>293</v>
      </c>
      <c r="B300" s="27" t="s">
        <v>277</v>
      </c>
      <c r="C300" s="19" t="s">
        <v>1</v>
      </c>
      <c r="D300" s="24">
        <v>0.61272539999999998</v>
      </c>
      <c r="E300" s="24">
        <v>0</v>
      </c>
      <c r="F300" s="24">
        <v>0</v>
      </c>
      <c r="G300" s="24">
        <v>0</v>
      </c>
      <c r="H300" s="24">
        <v>0</v>
      </c>
      <c r="I300" s="24">
        <v>0</v>
      </c>
      <c r="J300" s="24">
        <v>0</v>
      </c>
      <c r="K300" s="24">
        <v>0</v>
      </c>
      <c r="L300" s="24">
        <v>0</v>
      </c>
      <c r="M300" s="24">
        <v>0</v>
      </c>
      <c r="N300" s="24">
        <v>0</v>
      </c>
      <c r="O300" s="24">
        <v>0</v>
      </c>
      <c r="P300" s="24">
        <v>0</v>
      </c>
      <c r="Q300" s="24" t="s">
        <v>0</v>
      </c>
      <c r="R300" s="24">
        <v>0</v>
      </c>
      <c r="S300" s="24" t="s">
        <v>0</v>
      </c>
      <c r="T300" s="23">
        <f t="shared" si="18"/>
        <v>0</v>
      </c>
      <c r="U300" s="22">
        <f t="shared" si="19"/>
        <v>0</v>
      </c>
    </row>
    <row r="301" spans="1:21" s="73" customFormat="1" x14ac:dyDescent="0.25">
      <c r="A301" s="41" t="s">
        <v>292</v>
      </c>
      <c r="B301" s="20" t="s">
        <v>291</v>
      </c>
      <c r="C301" s="19" t="s">
        <v>1</v>
      </c>
      <c r="D301" s="24">
        <v>70.321288746061498</v>
      </c>
      <c r="E301" s="24">
        <v>129.82765828456627</v>
      </c>
      <c r="F301" s="24">
        <v>79.490568373137876</v>
      </c>
      <c r="G301" s="24">
        <v>0</v>
      </c>
      <c r="H301" s="24">
        <v>79.490568373137819</v>
      </c>
      <c r="I301" s="24">
        <v>120.78055722994391</v>
      </c>
      <c r="J301" s="24">
        <v>79.490568373137819</v>
      </c>
      <c r="K301" s="24">
        <v>120.7805572299438</v>
      </c>
      <c r="L301" s="24">
        <v>79.490568373137805</v>
      </c>
      <c r="M301" s="24">
        <v>120.7805572299438</v>
      </c>
      <c r="N301" s="24">
        <v>79.490568373137805</v>
      </c>
      <c r="O301" s="24">
        <v>120.7805572299438</v>
      </c>
      <c r="P301" s="24">
        <v>120.7805572299438</v>
      </c>
      <c r="Q301" s="24" t="s">
        <v>0</v>
      </c>
      <c r="R301" s="24">
        <v>120.7805572299438</v>
      </c>
      <c r="S301" s="24" t="s">
        <v>0</v>
      </c>
      <c r="T301" s="23">
        <f t="shared" si="18"/>
        <v>120.7805572299438</v>
      </c>
      <c r="U301" s="22">
        <f t="shared" si="19"/>
        <v>120.7805572299438</v>
      </c>
    </row>
    <row r="302" spans="1:21" s="73" customFormat="1" x14ac:dyDescent="0.25">
      <c r="A302" s="41" t="s">
        <v>290</v>
      </c>
      <c r="B302" s="27" t="s">
        <v>277</v>
      </c>
      <c r="C302" s="19" t="s">
        <v>1</v>
      </c>
      <c r="D302" s="24">
        <v>0</v>
      </c>
      <c r="E302" s="24">
        <v>0</v>
      </c>
      <c r="F302" s="24">
        <v>0</v>
      </c>
      <c r="G302" s="24">
        <v>0</v>
      </c>
      <c r="H302" s="24">
        <v>0</v>
      </c>
      <c r="I302" s="24">
        <v>0</v>
      </c>
      <c r="J302" s="24">
        <v>0</v>
      </c>
      <c r="K302" s="24">
        <v>0</v>
      </c>
      <c r="L302" s="24">
        <v>0</v>
      </c>
      <c r="M302" s="24">
        <v>0</v>
      </c>
      <c r="N302" s="24">
        <v>0</v>
      </c>
      <c r="O302" s="24">
        <v>0</v>
      </c>
      <c r="P302" s="24">
        <v>0</v>
      </c>
      <c r="Q302" s="24" t="s">
        <v>0</v>
      </c>
      <c r="R302" s="24">
        <v>0</v>
      </c>
      <c r="S302" s="24" t="s">
        <v>0</v>
      </c>
      <c r="T302" s="23">
        <f t="shared" si="18"/>
        <v>0</v>
      </c>
      <c r="U302" s="22">
        <f t="shared" si="19"/>
        <v>0</v>
      </c>
    </row>
    <row r="303" spans="1:21" s="73" customFormat="1" x14ac:dyDescent="0.25">
      <c r="A303" s="41" t="s">
        <v>289</v>
      </c>
      <c r="B303" s="20" t="s">
        <v>288</v>
      </c>
      <c r="C303" s="19" t="s">
        <v>1</v>
      </c>
      <c r="D303" s="24">
        <v>113.82207544398005</v>
      </c>
      <c r="E303" s="24">
        <v>77.342524763216574</v>
      </c>
      <c r="F303" s="24">
        <v>60.366024876669861</v>
      </c>
      <c r="G303" s="24">
        <v>49.197438510654784</v>
      </c>
      <c r="H303" s="24">
        <v>60.36602487666989</v>
      </c>
      <c r="I303" s="24">
        <v>64.801040474302127</v>
      </c>
      <c r="J303" s="24">
        <v>60.36602487666989</v>
      </c>
      <c r="K303" s="24">
        <v>64.80104047430207</v>
      </c>
      <c r="L303" s="24">
        <v>60.36602487666989</v>
      </c>
      <c r="M303" s="24">
        <v>64.801040474302013</v>
      </c>
      <c r="N303" s="24">
        <v>60.366024876669883</v>
      </c>
      <c r="O303" s="24">
        <v>64.801040474302013</v>
      </c>
      <c r="P303" s="24">
        <v>64.801040474302013</v>
      </c>
      <c r="Q303" s="24" t="s">
        <v>0</v>
      </c>
      <c r="R303" s="24">
        <v>64.801040474302013</v>
      </c>
      <c r="S303" s="24" t="s">
        <v>0</v>
      </c>
      <c r="T303" s="23">
        <f t="shared" si="18"/>
        <v>64.801040474302013</v>
      </c>
      <c r="U303" s="22">
        <f t="shared" si="19"/>
        <v>64.801040474302013</v>
      </c>
    </row>
    <row r="304" spans="1:21" s="73" customFormat="1" x14ac:dyDescent="0.25">
      <c r="A304" s="41" t="s">
        <v>287</v>
      </c>
      <c r="B304" s="27" t="s">
        <v>277</v>
      </c>
      <c r="C304" s="19" t="s">
        <v>1</v>
      </c>
      <c r="D304" s="24">
        <v>0</v>
      </c>
      <c r="E304" s="24">
        <v>0</v>
      </c>
      <c r="F304" s="24">
        <v>0</v>
      </c>
      <c r="G304" s="24">
        <v>0</v>
      </c>
      <c r="H304" s="24">
        <v>0</v>
      </c>
      <c r="I304" s="24">
        <v>0</v>
      </c>
      <c r="J304" s="24">
        <v>0</v>
      </c>
      <c r="K304" s="24">
        <v>0</v>
      </c>
      <c r="L304" s="24">
        <v>0</v>
      </c>
      <c r="M304" s="24">
        <v>0</v>
      </c>
      <c r="N304" s="24">
        <v>0</v>
      </c>
      <c r="O304" s="24">
        <v>0</v>
      </c>
      <c r="P304" s="24">
        <v>0</v>
      </c>
      <c r="Q304" s="24" t="s">
        <v>0</v>
      </c>
      <c r="R304" s="24">
        <v>0</v>
      </c>
      <c r="S304" s="24" t="s">
        <v>0</v>
      </c>
      <c r="T304" s="23">
        <f t="shared" si="18"/>
        <v>0</v>
      </c>
      <c r="U304" s="22">
        <f t="shared" si="19"/>
        <v>0</v>
      </c>
    </row>
    <row r="305" spans="1:21" s="73" customFormat="1" x14ac:dyDescent="0.25">
      <c r="A305" s="41" t="s">
        <v>286</v>
      </c>
      <c r="B305" s="20" t="s">
        <v>285</v>
      </c>
      <c r="C305" s="19" t="s">
        <v>1</v>
      </c>
      <c r="D305" s="24">
        <v>186.33224229000055</v>
      </c>
      <c r="E305" s="24">
        <v>205.11820065000063</v>
      </c>
      <c r="F305" s="24">
        <v>127.83356259199741</v>
      </c>
      <c r="G305" s="24">
        <v>249.08111448000022</v>
      </c>
      <c r="H305" s="24">
        <v>111.92498659399752</v>
      </c>
      <c r="I305" s="24">
        <v>243.84966707000004</v>
      </c>
      <c r="J305" s="24">
        <v>108.92498659399743</v>
      </c>
      <c r="K305" s="24">
        <v>294.42590769490278</v>
      </c>
      <c r="L305" s="24">
        <v>86.461145701997481</v>
      </c>
      <c r="M305" s="24">
        <v>283.17798077098769</v>
      </c>
      <c r="N305" s="24">
        <v>83.461145701997509</v>
      </c>
      <c r="O305" s="24">
        <v>298.01671652416417</v>
      </c>
      <c r="P305" s="24">
        <v>315.09616749616418</v>
      </c>
      <c r="Q305" s="24" t="s">
        <v>0</v>
      </c>
      <c r="R305" s="24">
        <v>315.09616749616418</v>
      </c>
      <c r="S305" s="24" t="s">
        <v>0</v>
      </c>
      <c r="T305" s="23">
        <f t="shared" si="18"/>
        <v>315.09616749616418</v>
      </c>
      <c r="U305" s="22">
        <f t="shared" si="19"/>
        <v>298.01671652416417</v>
      </c>
    </row>
    <row r="306" spans="1:21" s="73" customFormat="1" x14ac:dyDescent="0.25">
      <c r="A306" s="41" t="s">
        <v>284</v>
      </c>
      <c r="B306" s="27" t="s">
        <v>277</v>
      </c>
      <c r="C306" s="19" t="s">
        <v>1</v>
      </c>
      <c r="D306" s="24">
        <v>19.283937679999994</v>
      </c>
      <c r="E306" s="24">
        <v>72.987838510000145</v>
      </c>
      <c r="F306" s="24">
        <v>0</v>
      </c>
      <c r="G306" s="24">
        <v>26.651109800000011</v>
      </c>
      <c r="H306" s="24">
        <v>0</v>
      </c>
      <c r="I306" s="24">
        <v>0</v>
      </c>
      <c r="J306" s="24">
        <v>0</v>
      </c>
      <c r="K306" s="24">
        <v>0</v>
      </c>
      <c r="L306" s="24">
        <v>0</v>
      </c>
      <c r="M306" s="24">
        <v>0</v>
      </c>
      <c r="N306" s="24">
        <v>0</v>
      </c>
      <c r="O306" s="24">
        <v>0</v>
      </c>
      <c r="P306" s="24">
        <v>0</v>
      </c>
      <c r="Q306" s="24" t="s">
        <v>0</v>
      </c>
      <c r="R306" s="24">
        <v>0</v>
      </c>
      <c r="S306" s="24" t="s">
        <v>0</v>
      </c>
      <c r="T306" s="23">
        <f t="shared" si="18"/>
        <v>0</v>
      </c>
      <c r="U306" s="22">
        <f t="shared" si="19"/>
        <v>0</v>
      </c>
    </row>
    <row r="307" spans="1:21" s="73" customFormat="1" ht="31.5" x14ac:dyDescent="0.25">
      <c r="A307" s="41" t="s">
        <v>283</v>
      </c>
      <c r="B307" s="20" t="s">
        <v>282</v>
      </c>
      <c r="C307" s="19" t="s">
        <v>1</v>
      </c>
      <c r="D307" s="24">
        <v>96.231695196569206</v>
      </c>
      <c r="E307" s="24">
        <v>75.609682884394829</v>
      </c>
      <c r="F307" s="24">
        <v>149.00049700000002</v>
      </c>
      <c r="G307" s="24">
        <v>176.39358675752615</v>
      </c>
      <c r="H307" s="24">
        <v>98.373660000000015</v>
      </c>
      <c r="I307" s="24">
        <v>314.25710299999997</v>
      </c>
      <c r="J307" s="24">
        <v>177.77149799999998</v>
      </c>
      <c r="K307" s="24">
        <v>123.15051700000001</v>
      </c>
      <c r="L307" s="24">
        <v>118.45545299999999</v>
      </c>
      <c r="M307" s="24">
        <v>244.29746199999997</v>
      </c>
      <c r="N307" s="24">
        <v>9.9999999999999995E-7</v>
      </c>
      <c r="O307" s="24">
        <v>5.9333360000000006</v>
      </c>
      <c r="P307" s="24">
        <v>122.277839</v>
      </c>
      <c r="Q307" s="24" t="s">
        <v>0</v>
      </c>
      <c r="R307" s="24">
        <v>205.53111099999998</v>
      </c>
      <c r="S307" s="24" t="s">
        <v>0</v>
      </c>
      <c r="T307" s="23">
        <f t="shared" si="18"/>
        <v>205.53111099999998</v>
      </c>
      <c r="U307" s="22">
        <f t="shared" si="19"/>
        <v>5.9333360000000006</v>
      </c>
    </row>
    <row r="308" spans="1:21" s="73" customFormat="1" x14ac:dyDescent="0.25">
      <c r="A308" s="41" t="s">
        <v>281</v>
      </c>
      <c r="B308" s="27" t="s">
        <v>277</v>
      </c>
      <c r="C308" s="19" t="s">
        <v>1</v>
      </c>
      <c r="D308" s="24">
        <v>27.644340002031178</v>
      </c>
      <c r="E308" s="24">
        <v>3.9864421843948659</v>
      </c>
      <c r="F308" s="24">
        <v>85.571978454086377</v>
      </c>
      <c r="G308" s="24">
        <v>60.384184020000006</v>
      </c>
      <c r="H308" s="24">
        <v>70.800060627547253</v>
      </c>
      <c r="I308" s="24">
        <v>60.384184019999999</v>
      </c>
      <c r="J308" s="24">
        <v>100.53589643162898</v>
      </c>
      <c r="K308" s="24">
        <v>23.663247098303902</v>
      </c>
      <c r="L308" s="24">
        <v>73.208688287908899</v>
      </c>
      <c r="M308" s="24">
        <v>23.663247098303902</v>
      </c>
      <c r="N308" s="24">
        <v>0</v>
      </c>
      <c r="O308" s="24">
        <v>0.57471737420367508</v>
      </c>
      <c r="P308" s="24">
        <v>0.57471737420367508</v>
      </c>
      <c r="Q308" s="24" t="s">
        <v>0</v>
      </c>
      <c r="R308" s="24">
        <v>0.57471737420367508</v>
      </c>
      <c r="S308" s="24" t="s">
        <v>0</v>
      </c>
      <c r="T308" s="23">
        <f t="shared" si="18"/>
        <v>0.57471737420367508</v>
      </c>
      <c r="U308" s="22">
        <f t="shared" si="19"/>
        <v>0.57471737420367508</v>
      </c>
    </row>
    <row r="309" spans="1:21" s="73" customFormat="1" x14ac:dyDescent="0.25">
      <c r="A309" s="41" t="s">
        <v>280</v>
      </c>
      <c r="B309" s="27" t="s">
        <v>279</v>
      </c>
      <c r="C309" s="19" t="s">
        <v>1</v>
      </c>
      <c r="D309" s="24">
        <v>460.43383877833639</v>
      </c>
      <c r="E309" s="24">
        <v>271.68129486956389</v>
      </c>
      <c r="F309" s="24">
        <v>285.02349087302213</v>
      </c>
      <c r="G309" s="24">
        <v>319.54673320752772</v>
      </c>
      <c r="H309" s="24">
        <v>312.16163564091897</v>
      </c>
      <c r="I309" s="24">
        <v>183.16257401393639</v>
      </c>
      <c r="J309" s="24">
        <v>283.4234675867948</v>
      </c>
      <c r="K309" s="24">
        <v>183.16257401393665</v>
      </c>
      <c r="L309" s="24">
        <v>288.3747782509796</v>
      </c>
      <c r="M309" s="24">
        <v>183.16257401393682</v>
      </c>
      <c r="N309" s="24">
        <v>357.4551134835707</v>
      </c>
      <c r="O309" s="24">
        <v>183.16257401393682</v>
      </c>
      <c r="P309" s="24">
        <v>183.16257401393653</v>
      </c>
      <c r="Q309" s="24" t="s">
        <v>0</v>
      </c>
      <c r="R309" s="24">
        <v>183.16257401393634</v>
      </c>
      <c r="S309" s="24" t="s">
        <v>0</v>
      </c>
      <c r="T309" s="23">
        <f t="shared" si="18"/>
        <v>183.16257401393634</v>
      </c>
      <c r="U309" s="22">
        <f t="shared" si="19"/>
        <v>183.16257401393682</v>
      </c>
    </row>
    <row r="310" spans="1:21" s="73" customFormat="1" x14ac:dyDescent="0.25">
      <c r="A310" s="41" t="s">
        <v>278</v>
      </c>
      <c r="B310" s="27" t="s">
        <v>277</v>
      </c>
      <c r="C310" s="19" t="s">
        <v>1</v>
      </c>
      <c r="D310" s="24">
        <v>53.188118447087767</v>
      </c>
      <c r="E310" s="24">
        <v>63.031856540449716</v>
      </c>
      <c r="F310" s="24">
        <v>0</v>
      </c>
      <c r="G310" s="24">
        <v>62.186126124244225</v>
      </c>
      <c r="H310" s="24">
        <v>0</v>
      </c>
      <c r="I310" s="24">
        <v>0</v>
      </c>
      <c r="J310" s="24">
        <v>0</v>
      </c>
      <c r="K310" s="24">
        <v>0</v>
      </c>
      <c r="L310" s="24">
        <v>0</v>
      </c>
      <c r="M310" s="24">
        <v>0</v>
      </c>
      <c r="N310" s="24">
        <v>0</v>
      </c>
      <c r="O310" s="24">
        <v>0</v>
      </c>
      <c r="P310" s="24">
        <v>0</v>
      </c>
      <c r="Q310" s="24" t="s">
        <v>0</v>
      </c>
      <c r="R310" s="24">
        <v>0</v>
      </c>
      <c r="S310" s="24" t="s">
        <v>0</v>
      </c>
      <c r="T310" s="23">
        <f t="shared" si="18"/>
        <v>0</v>
      </c>
      <c r="U310" s="22">
        <f t="shared" si="19"/>
        <v>0</v>
      </c>
    </row>
    <row r="311" spans="1:21" s="73" customFormat="1" x14ac:dyDescent="0.25">
      <c r="A311" s="41" t="s">
        <v>276</v>
      </c>
      <c r="B311" s="20" t="s">
        <v>275</v>
      </c>
      <c r="C311" s="19" t="s">
        <v>1</v>
      </c>
      <c r="D311" s="24">
        <v>101.03759008</v>
      </c>
      <c r="E311" s="24">
        <v>147.51080741416047</v>
      </c>
      <c r="F311" s="24">
        <v>226.48892153433241</v>
      </c>
      <c r="G311" s="24">
        <v>163.37165202444109</v>
      </c>
      <c r="H311" s="24">
        <v>216.81902985320636</v>
      </c>
      <c r="I311" s="24">
        <v>178.13203658762509</v>
      </c>
      <c r="J311" s="24">
        <v>205.77582433610016</v>
      </c>
      <c r="K311" s="24">
        <v>164.88987993836025</v>
      </c>
      <c r="L311" s="24">
        <v>194.95645466299729</v>
      </c>
      <c r="M311" s="24">
        <v>151.56171849591863</v>
      </c>
      <c r="N311" s="24">
        <v>159.6188969038719</v>
      </c>
      <c r="O311" s="24">
        <v>138.88051745095123</v>
      </c>
      <c r="P311" s="24">
        <v>127.40934378203197</v>
      </c>
      <c r="Q311" s="24" t="s">
        <v>0</v>
      </c>
      <c r="R311" s="24">
        <v>116.88565956489256</v>
      </c>
      <c r="S311" s="24" t="s">
        <v>0</v>
      </c>
      <c r="T311" s="23">
        <f t="shared" si="18"/>
        <v>116.88565956489256</v>
      </c>
      <c r="U311" s="22">
        <f t="shared" si="19"/>
        <v>138.88051745095123</v>
      </c>
    </row>
    <row r="312" spans="1:21" s="73" customFormat="1" ht="31.5" x14ac:dyDescent="0.25">
      <c r="A312" s="41" t="s">
        <v>274</v>
      </c>
      <c r="B312" s="26" t="s">
        <v>273</v>
      </c>
      <c r="C312" s="19" t="s">
        <v>250</v>
      </c>
      <c r="D312" s="82">
        <v>1.0101396534641518</v>
      </c>
      <c r="E312" s="82">
        <v>1.0100005888915164</v>
      </c>
      <c r="F312" s="82">
        <v>1.0079171942537928</v>
      </c>
      <c r="G312" s="82">
        <v>1.0185557673387087</v>
      </c>
      <c r="H312" s="82">
        <v>0.99455096215264949</v>
      </c>
      <c r="I312" s="82">
        <v>0.9938893962206472</v>
      </c>
      <c r="J312" s="82">
        <v>1.01010695902479</v>
      </c>
      <c r="K312" s="82">
        <v>0.99824996853712344</v>
      </c>
      <c r="L312" s="82">
        <v>1.0010590672603723</v>
      </c>
      <c r="M312" s="82">
        <v>0.99474170704453135</v>
      </c>
      <c r="N312" s="82">
        <v>0.9992051008319156</v>
      </c>
      <c r="O312" s="82">
        <v>0.99781764056823419</v>
      </c>
      <c r="P312" s="82">
        <v>0.99798016253169786</v>
      </c>
      <c r="Q312" s="82" t="s">
        <v>0</v>
      </c>
      <c r="R312" s="82">
        <v>1.0006366386837042</v>
      </c>
      <c r="S312" s="80" t="s">
        <v>0</v>
      </c>
      <c r="T312" s="79">
        <f>T173/(T18*1.2)</f>
        <v>1.0005042257356485</v>
      </c>
      <c r="U312" s="78">
        <f>U173/(U18*1.2)</f>
        <v>0.99625203899037007</v>
      </c>
    </row>
    <row r="313" spans="1:21" s="73" customFormat="1" x14ac:dyDescent="0.25">
      <c r="A313" s="41" t="s">
        <v>272</v>
      </c>
      <c r="B313" s="20" t="s">
        <v>271</v>
      </c>
      <c r="C313" s="19" t="s">
        <v>250</v>
      </c>
      <c r="D313" s="80" t="s">
        <v>0</v>
      </c>
      <c r="E313" s="80" t="s">
        <v>0</v>
      </c>
      <c r="F313" s="80" t="s">
        <v>0</v>
      </c>
      <c r="G313" s="80" t="s">
        <v>0</v>
      </c>
      <c r="H313" s="80" t="s">
        <v>0</v>
      </c>
      <c r="I313" s="80" t="s">
        <v>0</v>
      </c>
      <c r="J313" s="80" t="s">
        <v>0</v>
      </c>
      <c r="K313" s="80" t="s">
        <v>0</v>
      </c>
      <c r="L313" s="80" t="s">
        <v>0</v>
      </c>
      <c r="M313" s="80" t="s">
        <v>0</v>
      </c>
      <c r="N313" s="80" t="s">
        <v>0</v>
      </c>
      <c r="O313" s="80" t="s">
        <v>0</v>
      </c>
      <c r="P313" s="80" t="s">
        <v>0</v>
      </c>
      <c r="Q313" s="80" t="s">
        <v>0</v>
      </c>
      <c r="R313" s="80" t="s">
        <v>0</v>
      </c>
      <c r="S313" s="80" t="s">
        <v>0</v>
      </c>
      <c r="T313" s="79" t="s">
        <v>0</v>
      </c>
      <c r="U313" s="78" t="s">
        <v>0</v>
      </c>
    </row>
    <row r="314" spans="1:21" s="73" customFormat="1" ht="31.5" x14ac:dyDescent="0.25">
      <c r="A314" s="41" t="s">
        <v>270</v>
      </c>
      <c r="B314" s="20" t="s">
        <v>269</v>
      </c>
      <c r="C314" s="19" t="s">
        <v>250</v>
      </c>
      <c r="D314" s="80" t="s">
        <v>0</v>
      </c>
      <c r="E314" s="80" t="s">
        <v>0</v>
      </c>
      <c r="F314" s="80" t="s">
        <v>0</v>
      </c>
      <c r="G314" s="80" t="s">
        <v>0</v>
      </c>
      <c r="H314" s="80" t="s">
        <v>0</v>
      </c>
      <c r="I314" s="80" t="s">
        <v>0</v>
      </c>
      <c r="J314" s="80" t="s">
        <v>0</v>
      </c>
      <c r="K314" s="80" t="s">
        <v>0</v>
      </c>
      <c r="L314" s="80" t="s">
        <v>0</v>
      </c>
      <c r="M314" s="80" t="s">
        <v>0</v>
      </c>
      <c r="N314" s="80" t="s">
        <v>0</v>
      </c>
      <c r="O314" s="80" t="s">
        <v>0</v>
      </c>
      <c r="P314" s="80" t="s">
        <v>0</v>
      </c>
      <c r="Q314" s="80" t="s">
        <v>0</v>
      </c>
      <c r="R314" s="80" t="s">
        <v>0</v>
      </c>
      <c r="S314" s="80" t="s">
        <v>0</v>
      </c>
      <c r="T314" s="79" t="s">
        <v>0</v>
      </c>
      <c r="U314" s="78" t="s">
        <v>0</v>
      </c>
    </row>
    <row r="315" spans="1:21" s="73" customFormat="1" ht="31.5" x14ac:dyDescent="0.25">
      <c r="A315" s="41" t="s">
        <v>268</v>
      </c>
      <c r="B315" s="20" t="s">
        <v>267</v>
      </c>
      <c r="C315" s="19" t="s">
        <v>250</v>
      </c>
      <c r="D315" s="80" t="s">
        <v>0</v>
      </c>
      <c r="E315" s="80" t="s">
        <v>0</v>
      </c>
      <c r="F315" s="80" t="s">
        <v>0</v>
      </c>
      <c r="G315" s="80" t="s">
        <v>0</v>
      </c>
      <c r="H315" s="80" t="s">
        <v>0</v>
      </c>
      <c r="I315" s="80" t="s">
        <v>0</v>
      </c>
      <c r="J315" s="80" t="s">
        <v>0</v>
      </c>
      <c r="K315" s="80" t="s">
        <v>0</v>
      </c>
      <c r="L315" s="80" t="s">
        <v>0</v>
      </c>
      <c r="M315" s="80" t="s">
        <v>0</v>
      </c>
      <c r="N315" s="80" t="s">
        <v>0</v>
      </c>
      <c r="O315" s="80" t="s">
        <v>0</v>
      </c>
      <c r="P315" s="80" t="s">
        <v>0</v>
      </c>
      <c r="Q315" s="80" t="s">
        <v>0</v>
      </c>
      <c r="R315" s="80" t="s">
        <v>0</v>
      </c>
      <c r="S315" s="80" t="s">
        <v>0</v>
      </c>
      <c r="T315" s="79" t="s">
        <v>0</v>
      </c>
      <c r="U315" s="78" t="s">
        <v>0</v>
      </c>
    </row>
    <row r="316" spans="1:21" s="73" customFormat="1" ht="31.5" x14ac:dyDescent="0.25">
      <c r="A316" s="41" t="s">
        <v>266</v>
      </c>
      <c r="B316" s="20" t="s">
        <v>265</v>
      </c>
      <c r="C316" s="19" t="s">
        <v>250</v>
      </c>
      <c r="D316" s="80" t="s">
        <v>0</v>
      </c>
      <c r="E316" s="80" t="s">
        <v>0</v>
      </c>
      <c r="F316" s="80" t="s">
        <v>0</v>
      </c>
      <c r="G316" s="80" t="s">
        <v>0</v>
      </c>
      <c r="H316" s="80" t="s">
        <v>0</v>
      </c>
      <c r="I316" s="80" t="s">
        <v>0</v>
      </c>
      <c r="J316" s="80" t="s">
        <v>0</v>
      </c>
      <c r="K316" s="80" t="s">
        <v>0</v>
      </c>
      <c r="L316" s="80" t="s">
        <v>0</v>
      </c>
      <c r="M316" s="80" t="s">
        <v>0</v>
      </c>
      <c r="N316" s="80" t="s">
        <v>0</v>
      </c>
      <c r="O316" s="80" t="s">
        <v>0</v>
      </c>
      <c r="P316" s="80" t="s">
        <v>0</v>
      </c>
      <c r="Q316" s="80" t="s">
        <v>0</v>
      </c>
      <c r="R316" s="80" t="s">
        <v>0</v>
      </c>
      <c r="S316" s="80" t="s">
        <v>0</v>
      </c>
      <c r="T316" s="79" t="s">
        <v>0</v>
      </c>
      <c r="U316" s="78" t="s">
        <v>0</v>
      </c>
    </row>
    <row r="317" spans="1:21" s="73" customFormat="1" x14ac:dyDescent="0.25">
      <c r="A317" s="41" t="s">
        <v>264</v>
      </c>
      <c r="B317" s="81" t="s">
        <v>263</v>
      </c>
      <c r="C317" s="19" t="s">
        <v>250</v>
      </c>
      <c r="D317" s="80" t="s">
        <v>0</v>
      </c>
      <c r="E317" s="80" t="s">
        <v>0</v>
      </c>
      <c r="F317" s="80" t="s">
        <v>0</v>
      </c>
      <c r="G317" s="80" t="s">
        <v>0</v>
      </c>
      <c r="H317" s="80" t="s">
        <v>0</v>
      </c>
      <c r="I317" s="80" t="s">
        <v>0</v>
      </c>
      <c r="J317" s="80" t="s">
        <v>0</v>
      </c>
      <c r="K317" s="80" t="s">
        <v>0</v>
      </c>
      <c r="L317" s="80" t="s">
        <v>0</v>
      </c>
      <c r="M317" s="80" t="s">
        <v>0</v>
      </c>
      <c r="N317" s="80" t="s">
        <v>0</v>
      </c>
      <c r="O317" s="80" t="s">
        <v>0</v>
      </c>
      <c r="P317" s="80" t="s">
        <v>0</v>
      </c>
      <c r="Q317" s="80" t="s">
        <v>0</v>
      </c>
      <c r="R317" s="80" t="s">
        <v>0</v>
      </c>
      <c r="S317" s="80" t="s">
        <v>0</v>
      </c>
      <c r="T317" s="79" t="s">
        <v>0</v>
      </c>
      <c r="U317" s="78" t="s">
        <v>0</v>
      </c>
    </row>
    <row r="318" spans="1:21" s="73" customFormat="1" x14ac:dyDescent="0.25">
      <c r="A318" s="41" t="s">
        <v>262</v>
      </c>
      <c r="B318" s="81" t="s">
        <v>261</v>
      </c>
      <c r="C318" s="19" t="s">
        <v>250</v>
      </c>
      <c r="D318" s="82">
        <v>1.0189973991202788</v>
      </c>
      <c r="E318" s="82">
        <v>0.99499695324092663</v>
      </c>
      <c r="F318" s="82">
        <v>0.9901998622236533</v>
      </c>
      <c r="G318" s="82">
        <v>0.99171415492551451</v>
      </c>
      <c r="H318" s="82">
        <v>0.99419878944979356</v>
      </c>
      <c r="I318" s="82">
        <v>0.99010312745428342</v>
      </c>
      <c r="J318" s="82">
        <v>1.0107805775970602</v>
      </c>
      <c r="K318" s="82">
        <v>0.99251640327960222</v>
      </c>
      <c r="L318" s="82">
        <v>1.0031513636137259</v>
      </c>
      <c r="M318" s="82">
        <v>0.99528659738100533</v>
      </c>
      <c r="N318" s="82">
        <v>0.99891621181648005</v>
      </c>
      <c r="O318" s="82">
        <v>0.99605414192328279</v>
      </c>
      <c r="P318" s="82">
        <v>0.99608432968621197</v>
      </c>
      <c r="Q318" s="82" t="s">
        <v>0</v>
      </c>
      <c r="R318" s="82">
        <v>1</v>
      </c>
      <c r="S318" s="80" t="s">
        <v>0</v>
      </c>
      <c r="T318" s="79">
        <f>T179/(T24*1.2)</f>
        <v>1.0003456030681903</v>
      </c>
      <c r="U318" s="78">
        <f>U179/(U24*1.2)</f>
        <v>0.99366980486824441</v>
      </c>
    </row>
    <row r="319" spans="1:21" s="73" customFormat="1" x14ac:dyDescent="0.25">
      <c r="A319" s="41" t="s">
        <v>260</v>
      </c>
      <c r="B319" s="81" t="s">
        <v>259</v>
      </c>
      <c r="C319" s="19" t="s">
        <v>250</v>
      </c>
      <c r="D319" s="80" t="s">
        <v>0</v>
      </c>
      <c r="E319" s="80" t="s">
        <v>0</v>
      </c>
      <c r="F319" s="80" t="s">
        <v>0</v>
      </c>
      <c r="G319" s="80" t="s">
        <v>0</v>
      </c>
      <c r="H319" s="80" t="s">
        <v>0</v>
      </c>
      <c r="I319" s="80" t="s">
        <v>0</v>
      </c>
      <c r="J319" s="80" t="s">
        <v>0</v>
      </c>
      <c r="K319" s="80" t="s">
        <v>0</v>
      </c>
      <c r="L319" s="80" t="s">
        <v>0</v>
      </c>
      <c r="M319" s="80" t="s">
        <v>0</v>
      </c>
      <c r="N319" s="80" t="s">
        <v>0</v>
      </c>
      <c r="O319" s="80" t="s">
        <v>0</v>
      </c>
      <c r="P319" s="80" t="s">
        <v>0</v>
      </c>
      <c r="Q319" s="80" t="s">
        <v>0</v>
      </c>
      <c r="R319" s="80" t="s">
        <v>0</v>
      </c>
      <c r="S319" s="80" t="s">
        <v>0</v>
      </c>
      <c r="T319" s="79" t="s">
        <v>0</v>
      </c>
      <c r="U319" s="78" t="s">
        <v>0</v>
      </c>
    </row>
    <row r="320" spans="1:21" s="73" customFormat="1" x14ac:dyDescent="0.25">
      <c r="A320" s="41" t="s">
        <v>258</v>
      </c>
      <c r="B320" s="81" t="s">
        <v>257</v>
      </c>
      <c r="C320" s="19" t="s">
        <v>250</v>
      </c>
      <c r="D320" s="82" t="s">
        <v>0</v>
      </c>
      <c r="E320" s="82" t="s">
        <v>0</v>
      </c>
      <c r="F320" s="80" t="s">
        <v>0</v>
      </c>
      <c r="G320" s="80" t="s">
        <v>0</v>
      </c>
      <c r="H320" s="80" t="s">
        <v>0</v>
      </c>
      <c r="I320" s="80">
        <v>0</v>
      </c>
      <c r="J320" s="80" t="s">
        <v>0</v>
      </c>
      <c r="K320" s="80">
        <v>0</v>
      </c>
      <c r="L320" s="80" t="s">
        <v>0</v>
      </c>
      <c r="M320" s="80">
        <v>0</v>
      </c>
      <c r="N320" s="80" t="s">
        <v>0</v>
      </c>
      <c r="O320" s="80">
        <v>0</v>
      </c>
      <c r="P320" s="80">
        <v>0</v>
      </c>
      <c r="Q320" s="80" t="s">
        <v>0</v>
      </c>
      <c r="R320" s="80">
        <v>0</v>
      </c>
      <c r="S320" s="80" t="s">
        <v>0</v>
      </c>
      <c r="T320" s="79" t="s">
        <v>0</v>
      </c>
      <c r="U320" s="78" t="s">
        <v>0</v>
      </c>
    </row>
    <row r="321" spans="1:21" s="73" customFormat="1" x14ac:dyDescent="0.25">
      <c r="A321" s="41" t="s">
        <v>256</v>
      </c>
      <c r="B321" s="81" t="s">
        <v>255</v>
      </c>
      <c r="C321" s="19" t="s">
        <v>250</v>
      </c>
      <c r="D321" s="80" t="s">
        <v>0</v>
      </c>
      <c r="E321" s="80" t="s">
        <v>0</v>
      </c>
      <c r="F321" s="80" t="s">
        <v>0</v>
      </c>
      <c r="G321" s="80" t="s">
        <v>0</v>
      </c>
      <c r="H321" s="80" t="s">
        <v>0</v>
      </c>
      <c r="I321" s="80" t="s">
        <v>0</v>
      </c>
      <c r="J321" s="80" t="s">
        <v>0</v>
      </c>
      <c r="K321" s="80" t="s">
        <v>0</v>
      </c>
      <c r="L321" s="80" t="s">
        <v>0</v>
      </c>
      <c r="M321" s="80" t="s">
        <v>0</v>
      </c>
      <c r="N321" s="80" t="s">
        <v>0</v>
      </c>
      <c r="O321" s="80" t="s">
        <v>0</v>
      </c>
      <c r="P321" s="80" t="s">
        <v>0</v>
      </c>
      <c r="Q321" s="80" t="s">
        <v>0</v>
      </c>
      <c r="R321" s="80" t="s">
        <v>0</v>
      </c>
      <c r="S321" s="80" t="s">
        <v>0</v>
      </c>
      <c r="T321" s="79" t="s">
        <v>0</v>
      </c>
      <c r="U321" s="78" t="s">
        <v>0</v>
      </c>
    </row>
    <row r="322" spans="1:21" s="73" customFormat="1" ht="31.5" x14ac:dyDescent="0.25">
      <c r="A322" s="41" t="s">
        <v>254</v>
      </c>
      <c r="B322" s="20" t="s">
        <v>253</v>
      </c>
      <c r="C322" s="19" t="s">
        <v>250</v>
      </c>
      <c r="D322" s="80" t="s">
        <v>0</v>
      </c>
      <c r="E322" s="80" t="s">
        <v>0</v>
      </c>
      <c r="F322" s="80" t="s">
        <v>0</v>
      </c>
      <c r="G322" s="80" t="s">
        <v>0</v>
      </c>
      <c r="H322" s="80" t="s">
        <v>0</v>
      </c>
      <c r="I322" s="80" t="s">
        <v>0</v>
      </c>
      <c r="J322" s="80" t="s">
        <v>0</v>
      </c>
      <c r="K322" s="80" t="s">
        <v>0</v>
      </c>
      <c r="L322" s="80" t="s">
        <v>0</v>
      </c>
      <c r="M322" s="80" t="s">
        <v>0</v>
      </c>
      <c r="N322" s="80" t="s">
        <v>0</v>
      </c>
      <c r="O322" s="80" t="s">
        <v>0</v>
      </c>
      <c r="P322" s="80" t="s">
        <v>0</v>
      </c>
      <c r="Q322" s="80" t="s">
        <v>0</v>
      </c>
      <c r="R322" s="80" t="s">
        <v>0</v>
      </c>
      <c r="S322" s="80" t="s">
        <v>0</v>
      </c>
      <c r="T322" s="79" t="s">
        <v>0</v>
      </c>
      <c r="U322" s="78" t="s">
        <v>0</v>
      </c>
    </row>
    <row r="323" spans="1:21" s="73" customFormat="1" x14ac:dyDescent="0.25">
      <c r="A323" s="41" t="s">
        <v>252</v>
      </c>
      <c r="B323" s="69" t="s">
        <v>66</v>
      </c>
      <c r="C323" s="19" t="s">
        <v>250</v>
      </c>
      <c r="D323" s="80" t="s">
        <v>0</v>
      </c>
      <c r="E323" s="80" t="s">
        <v>0</v>
      </c>
      <c r="F323" s="80" t="s">
        <v>0</v>
      </c>
      <c r="G323" s="80" t="s">
        <v>0</v>
      </c>
      <c r="H323" s="80" t="s">
        <v>0</v>
      </c>
      <c r="I323" s="80" t="s">
        <v>0</v>
      </c>
      <c r="J323" s="80" t="s">
        <v>0</v>
      </c>
      <c r="K323" s="80" t="s">
        <v>0</v>
      </c>
      <c r="L323" s="80" t="s">
        <v>0</v>
      </c>
      <c r="M323" s="80" t="s">
        <v>0</v>
      </c>
      <c r="N323" s="80" t="s">
        <v>0</v>
      </c>
      <c r="O323" s="80" t="s">
        <v>0</v>
      </c>
      <c r="P323" s="80" t="s">
        <v>0</v>
      </c>
      <c r="Q323" s="80" t="s">
        <v>0</v>
      </c>
      <c r="R323" s="80" t="s">
        <v>0</v>
      </c>
      <c r="S323" s="80" t="s">
        <v>0</v>
      </c>
      <c r="T323" s="79" t="s">
        <v>0</v>
      </c>
      <c r="U323" s="78" t="s">
        <v>0</v>
      </c>
    </row>
    <row r="324" spans="1:21" s="73" customFormat="1" ht="16.5" thickBot="1" x14ac:dyDescent="0.3">
      <c r="A324" s="37" t="s">
        <v>251</v>
      </c>
      <c r="B324" s="77" t="s">
        <v>64</v>
      </c>
      <c r="C324" s="12" t="s">
        <v>250</v>
      </c>
      <c r="D324" s="76" t="s">
        <v>0</v>
      </c>
      <c r="E324" s="76" t="s">
        <v>0</v>
      </c>
      <c r="F324" s="76" t="s">
        <v>0</v>
      </c>
      <c r="G324" s="76" t="s">
        <v>0</v>
      </c>
      <c r="H324" s="76" t="s">
        <v>0</v>
      </c>
      <c r="I324" s="76" t="s">
        <v>0</v>
      </c>
      <c r="J324" s="76" t="s">
        <v>0</v>
      </c>
      <c r="K324" s="76" t="s">
        <v>0</v>
      </c>
      <c r="L324" s="76" t="s">
        <v>0</v>
      </c>
      <c r="M324" s="76" t="s">
        <v>0</v>
      </c>
      <c r="N324" s="76" t="s">
        <v>0</v>
      </c>
      <c r="O324" s="76" t="s">
        <v>0</v>
      </c>
      <c r="P324" s="76" t="s">
        <v>0</v>
      </c>
      <c r="Q324" s="76" t="s">
        <v>0</v>
      </c>
      <c r="R324" s="76" t="s">
        <v>0</v>
      </c>
      <c r="S324" s="76" t="s">
        <v>0</v>
      </c>
      <c r="T324" s="75" t="s">
        <v>0</v>
      </c>
      <c r="U324" s="74" t="s">
        <v>0</v>
      </c>
    </row>
    <row r="325" spans="1:21" s="73" customFormat="1" ht="16.5" thickBot="1" x14ac:dyDescent="0.3">
      <c r="A325" s="129" t="s">
        <v>249</v>
      </c>
      <c r="B325" s="130"/>
      <c r="C325" s="130"/>
      <c r="D325" s="130"/>
      <c r="E325" s="130"/>
      <c r="F325" s="130"/>
      <c r="G325" s="130"/>
      <c r="H325" s="130"/>
      <c r="I325" s="130"/>
      <c r="J325" s="130"/>
      <c r="K325" s="130"/>
      <c r="L325" s="130"/>
      <c r="M325" s="130"/>
      <c r="N325" s="130"/>
      <c r="O325" s="130"/>
      <c r="P325" s="130"/>
      <c r="Q325" s="130"/>
      <c r="R325" s="130"/>
      <c r="S325" s="130"/>
      <c r="T325" s="130"/>
      <c r="U325" s="131"/>
    </row>
    <row r="326" spans="1:21" ht="22.5" customHeight="1" x14ac:dyDescent="0.25">
      <c r="A326" s="33" t="s">
        <v>248</v>
      </c>
      <c r="B326" s="32" t="s">
        <v>247</v>
      </c>
      <c r="C326" s="50" t="s">
        <v>0</v>
      </c>
      <c r="D326" s="30" t="s">
        <v>10</v>
      </c>
      <c r="E326" s="30" t="s">
        <v>10</v>
      </c>
      <c r="F326" s="30" t="s">
        <v>10</v>
      </c>
      <c r="G326" s="30" t="s">
        <v>10</v>
      </c>
      <c r="H326" s="30" t="s">
        <v>10</v>
      </c>
      <c r="I326" s="30" t="s">
        <v>11</v>
      </c>
      <c r="J326" s="30" t="s">
        <v>10</v>
      </c>
      <c r="K326" s="30" t="s">
        <v>11</v>
      </c>
      <c r="L326" s="30" t="s">
        <v>10</v>
      </c>
      <c r="M326" s="30" t="s">
        <v>11</v>
      </c>
      <c r="N326" s="30" t="s">
        <v>10</v>
      </c>
      <c r="O326" s="30" t="s">
        <v>11</v>
      </c>
      <c r="P326" s="30" t="s">
        <v>11</v>
      </c>
      <c r="Q326" s="30" t="s">
        <v>11</v>
      </c>
      <c r="R326" s="30" t="s">
        <v>11</v>
      </c>
      <c r="S326" s="30" t="s">
        <v>11</v>
      </c>
      <c r="T326" s="29" t="s">
        <v>11</v>
      </c>
      <c r="U326" s="28" t="s">
        <v>11</v>
      </c>
    </row>
    <row r="327" spans="1:21" x14ac:dyDescent="0.25">
      <c r="A327" s="41" t="s">
        <v>246</v>
      </c>
      <c r="B327" s="26" t="s">
        <v>245</v>
      </c>
      <c r="C327" s="19" t="s">
        <v>170</v>
      </c>
      <c r="D327" s="24" t="s">
        <v>0</v>
      </c>
      <c r="E327" s="24" t="s">
        <v>0</v>
      </c>
      <c r="F327" s="24" t="s">
        <v>0</v>
      </c>
      <c r="G327" s="24" t="s">
        <v>0</v>
      </c>
      <c r="H327" s="24" t="s">
        <v>0</v>
      </c>
      <c r="I327" s="72" t="s">
        <v>0</v>
      </c>
      <c r="J327" s="24" t="s">
        <v>0</v>
      </c>
      <c r="K327" s="72" t="s">
        <v>0</v>
      </c>
      <c r="L327" s="24" t="s">
        <v>0</v>
      </c>
      <c r="M327" s="72" t="s">
        <v>0</v>
      </c>
      <c r="N327" s="24" t="s">
        <v>0</v>
      </c>
      <c r="O327" s="72" t="s">
        <v>0</v>
      </c>
      <c r="P327" s="72" t="s">
        <v>0</v>
      </c>
      <c r="Q327" s="72" t="s">
        <v>0</v>
      </c>
      <c r="R327" s="72" t="s">
        <v>0</v>
      </c>
      <c r="S327" s="72" t="s">
        <v>0</v>
      </c>
      <c r="T327" s="71" t="s">
        <v>0</v>
      </c>
      <c r="U327" s="70" t="s">
        <v>0</v>
      </c>
    </row>
    <row r="328" spans="1:21" x14ac:dyDescent="0.25">
      <c r="A328" s="41" t="s">
        <v>244</v>
      </c>
      <c r="B328" s="26" t="s">
        <v>243</v>
      </c>
      <c r="C328" s="19" t="s">
        <v>185</v>
      </c>
      <c r="D328" s="24" t="s">
        <v>0</v>
      </c>
      <c r="E328" s="24" t="s">
        <v>0</v>
      </c>
      <c r="F328" s="24" t="s">
        <v>0</v>
      </c>
      <c r="G328" s="24" t="s">
        <v>0</v>
      </c>
      <c r="H328" s="24" t="s">
        <v>0</v>
      </c>
      <c r="I328" s="72" t="s">
        <v>0</v>
      </c>
      <c r="J328" s="24" t="s">
        <v>0</v>
      </c>
      <c r="K328" s="72" t="s">
        <v>0</v>
      </c>
      <c r="L328" s="24" t="s">
        <v>0</v>
      </c>
      <c r="M328" s="72" t="s">
        <v>0</v>
      </c>
      <c r="N328" s="24" t="s">
        <v>0</v>
      </c>
      <c r="O328" s="72" t="s">
        <v>0</v>
      </c>
      <c r="P328" s="72" t="s">
        <v>0</v>
      </c>
      <c r="Q328" s="72" t="s">
        <v>0</v>
      </c>
      <c r="R328" s="72" t="s">
        <v>0</v>
      </c>
      <c r="S328" s="72" t="s">
        <v>0</v>
      </c>
      <c r="T328" s="71" t="s">
        <v>0</v>
      </c>
      <c r="U328" s="70" t="s">
        <v>0</v>
      </c>
    </row>
    <row r="329" spans="1:21" x14ac:dyDescent="0.25">
      <c r="A329" s="41" t="s">
        <v>242</v>
      </c>
      <c r="B329" s="26" t="s">
        <v>241</v>
      </c>
      <c r="C329" s="19" t="s">
        <v>170</v>
      </c>
      <c r="D329" s="24" t="s">
        <v>0</v>
      </c>
      <c r="E329" s="24" t="s">
        <v>0</v>
      </c>
      <c r="F329" s="24" t="s">
        <v>0</v>
      </c>
      <c r="G329" s="24" t="s">
        <v>0</v>
      </c>
      <c r="H329" s="24" t="s">
        <v>0</v>
      </c>
      <c r="I329" s="72" t="s">
        <v>0</v>
      </c>
      <c r="J329" s="24" t="s">
        <v>0</v>
      </c>
      <c r="K329" s="72" t="s">
        <v>0</v>
      </c>
      <c r="L329" s="24" t="s">
        <v>0</v>
      </c>
      <c r="M329" s="72" t="s">
        <v>0</v>
      </c>
      <c r="N329" s="24" t="s">
        <v>0</v>
      </c>
      <c r="O329" s="72" t="s">
        <v>0</v>
      </c>
      <c r="P329" s="72" t="s">
        <v>0</v>
      </c>
      <c r="Q329" s="72" t="s">
        <v>0</v>
      </c>
      <c r="R329" s="72" t="s">
        <v>0</v>
      </c>
      <c r="S329" s="72" t="s">
        <v>0</v>
      </c>
      <c r="T329" s="71" t="s">
        <v>0</v>
      </c>
      <c r="U329" s="70" t="s">
        <v>0</v>
      </c>
    </row>
    <row r="330" spans="1:21" x14ac:dyDescent="0.25">
      <c r="A330" s="41" t="s">
        <v>240</v>
      </c>
      <c r="B330" s="26" t="s">
        <v>239</v>
      </c>
      <c r="C330" s="19" t="s">
        <v>185</v>
      </c>
      <c r="D330" s="24" t="s">
        <v>0</v>
      </c>
      <c r="E330" s="24" t="s">
        <v>0</v>
      </c>
      <c r="F330" s="24" t="s">
        <v>0</v>
      </c>
      <c r="G330" s="24" t="s">
        <v>0</v>
      </c>
      <c r="H330" s="24" t="s">
        <v>0</v>
      </c>
      <c r="I330" s="72" t="s">
        <v>0</v>
      </c>
      <c r="J330" s="24" t="s">
        <v>0</v>
      </c>
      <c r="K330" s="72" t="s">
        <v>0</v>
      </c>
      <c r="L330" s="24" t="s">
        <v>0</v>
      </c>
      <c r="M330" s="72" t="s">
        <v>0</v>
      </c>
      <c r="N330" s="24" t="s">
        <v>0</v>
      </c>
      <c r="O330" s="72" t="s">
        <v>0</v>
      </c>
      <c r="P330" s="72" t="s">
        <v>0</v>
      </c>
      <c r="Q330" s="72" t="s">
        <v>0</v>
      </c>
      <c r="R330" s="72" t="s">
        <v>0</v>
      </c>
      <c r="S330" s="72" t="s">
        <v>0</v>
      </c>
      <c r="T330" s="71" t="s">
        <v>0</v>
      </c>
      <c r="U330" s="70" t="s">
        <v>0</v>
      </c>
    </row>
    <row r="331" spans="1:21" x14ac:dyDescent="0.25">
      <c r="A331" s="41" t="s">
        <v>238</v>
      </c>
      <c r="B331" s="26" t="s">
        <v>237</v>
      </c>
      <c r="C331" s="19" t="s">
        <v>163</v>
      </c>
      <c r="D331" s="24" t="s">
        <v>0</v>
      </c>
      <c r="E331" s="24" t="s">
        <v>0</v>
      </c>
      <c r="F331" s="24" t="s">
        <v>0</v>
      </c>
      <c r="G331" s="24" t="s">
        <v>0</v>
      </c>
      <c r="H331" s="24" t="s">
        <v>0</v>
      </c>
      <c r="I331" s="72" t="s">
        <v>0</v>
      </c>
      <c r="J331" s="24" t="s">
        <v>0</v>
      </c>
      <c r="K331" s="72" t="s">
        <v>0</v>
      </c>
      <c r="L331" s="24" t="s">
        <v>0</v>
      </c>
      <c r="M331" s="72" t="s">
        <v>0</v>
      </c>
      <c r="N331" s="24" t="s">
        <v>0</v>
      </c>
      <c r="O331" s="72" t="s">
        <v>0</v>
      </c>
      <c r="P331" s="72" t="s">
        <v>0</v>
      </c>
      <c r="Q331" s="72" t="s">
        <v>0</v>
      </c>
      <c r="R331" s="72" t="s">
        <v>0</v>
      </c>
      <c r="S331" s="72" t="s">
        <v>0</v>
      </c>
      <c r="T331" s="71" t="s">
        <v>0</v>
      </c>
      <c r="U331" s="70" t="s">
        <v>0</v>
      </c>
    </row>
    <row r="332" spans="1:21" x14ac:dyDescent="0.25">
      <c r="A332" s="41" t="s">
        <v>236</v>
      </c>
      <c r="B332" s="26" t="s">
        <v>235</v>
      </c>
      <c r="C332" s="19" t="s">
        <v>0</v>
      </c>
      <c r="D332" s="24" t="s">
        <v>10</v>
      </c>
      <c r="E332" s="24" t="s">
        <v>10</v>
      </c>
      <c r="F332" s="24" t="s">
        <v>10</v>
      </c>
      <c r="G332" s="24" t="s">
        <v>11</v>
      </c>
      <c r="H332" s="24" t="s">
        <v>10</v>
      </c>
      <c r="I332" s="24" t="s">
        <v>11</v>
      </c>
      <c r="J332" s="24" t="s">
        <v>10</v>
      </c>
      <c r="K332" s="24" t="s">
        <v>11</v>
      </c>
      <c r="L332" s="24" t="s">
        <v>10</v>
      </c>
      <c r="M332" s="24" t="s">
        <v>11</v>
      </c>
      <c r="N332" s="24" t="s">
        <v>10</v>
      </c>
      <c r="O332" s="24" t="s">
        <v>11</v>
      </c>
      <c r="P332" s="24" t="s">
        <v>11</v>
      </c>
      <c r="Q332" s="24" t="s">
        <v>11</v>
      </c>
      <c r="R332" s="24" t="s">
        <v>11</v>
      </c>
      <c r="S332" s="24" t="s">
        <v>11</v>
      </c>
      <c r="T332" s="23" t="s">
        <v>11</v>
      </c>
      <c r="U332" s="22" t="s">
        <v>11</v>
      </c>
    </row>
    <row r="333" spans="1:21" x14ac:dyDescent="0.25">
      <c r="A333" s="41" t="s">
        <v>234</v>
      </c>
      <c r="B333" s="20" t="s">
        <v>220</v>
      </c>
      <c r="C333" s="19" t="s">
        <v>163</v>
      </c>
      <c r="D333" s="24" t="s">
        <v>0</v>
      </c>
      <c r="E333" s="24" t="s">
        <v>0</v>
      </c>
      <c r="F333" s="24" t="s">
        <v>0</v>
      </c>
      <c r="G333" s="24" t="s">
        <v>0</v>
      </c>
      <c r="H333" s="24" t="s">
        <v>0</v>
      </c>
      <c r="I333" s="24" t="s">
        <v>0</v>
      </c>
      <c r="J333" s="24" t="s">
        <v>0</v>
      </c>
      <c r="K333" s="24" t="s">
        <v>0</v>
      </c>
      <c r="L333" s="24" t="s">
        <v>0</v>
      </c>
      <c r="M333" s="24" t="s">
        <v>0</v>
      </c>
      <c r="N333" s="24" t="s">
        <v>0</v>
      </c>
      <c r="O333" s="24" t="s">
        <v>0</v>
      </c>
      <c r="P333" s="24" t="s">
        <v>0</v>
      </c>
      <c r="Q333" s="24" t="s">
        <v>0</v>
      </c>
      <c r="R333" s="24" t="s">
        <v>0</v>
      </c>
      <c r="S333" s="24" t="s">
        <v>0</v>
      </c>
      <c r="T333" s="23" t="s">
        <v>0</v>
      </c>
      <c r="U333" s="22" t="s">
        <v>0</v>
      </c>
    </row>
    <row r="334" spans="1:21" x14ac:dyDescent="0.25">
      <c r="A334" s="41" t="s">
        <v>233</v>
      </c>
      <c r="B334" s="20" t="s">
        <v>216</v>
      </c>
      <c r="C334" s="19" t="s">
        <v>215</v>
      </c>
      <c r="D334" s="24" t="s">
        <v>0</v>
      </c>
      <c r="E334" s="24" t="s">
        <v>0</v>
      </c>
      <c r="F334" s="24" t="s">
        <v>0</v>
      </c>
      <c r="G334" s="24" t="s">
        <v>0</v>
      </c>
      <c r="H334" s="24" t="s">
        <v>0</v>
      </c>
      <c r="I334" s="24" t="s">
        <v>0</v>
      </c>
      <c r="J334" s="24" t="s">
        <v>0</v>
      </c>
      <c r="K334" s="24" t="s">
        <v>0</v>
      </c>
      <c r="L334" s="24" t="s">
        <v>0</v>
      </c>
      <c r="M334" s="24" t="s">
        <v>0</v>
      </c>
      <c r="N334" s="24" t="s">
        <v>0</v>
      </c>
      <c r="O334" s="24" t="s">
        <v>0</v>
      </c>
      <c r="P334" s="24" t="s">
        <v>0</v>
      </c>
      <c r="Q334" s="24" t="s">
        <v>0</v>
      </c>
      <c r="R334" s="24" t="s">
        <v>0</v>
      </c>
      <c r="S334" s="24" t="s">
        <v>0</v>
      </c>
      <c r="T334" s="23" t="s">
        <v>0</v>
      </c>
      <c r="U334" s="22" t="s">
        <v>0</v>
      </c>
    </row>
    <row r="335" spans="1:21" x14ac:dyDescent="0.25">
      <c r="A335" s="41" t="s">
        <v>232</v>
      </c>
      <c r="B335" s="26" t="s">
        <v>231</v>
      </c>
      <c r="C335" s="19" t="s">
        <v>0</v>
      </c>
      <c r="D335" s="24" t="s">
        <v>10</v>
      </c>
      <c r="E335" s="24" t="s">
        <v>10</v>
      </c>
      <c r="F335" s="24" t="s">
        <v>10</v>
      </c>
      <c r="G335" s="24" t="s">
        <v>11</v>
      </c>
      <c r="H335" s="24" t="s">
        <v>10</v>
      </c>
      <c r="I335" s="24" t="s">
        <v>11</v>
      </c>
      <c r="J335" s="24" t="s">
        <v>10</v>
      </c>
      <c r="K335" s="24" t="s">
        <v>11</v>
      </c>
      <c r="L335" s="24" t="s">
        <v>10</v>
      </c>
      <c r="M335" s="24" t="s">
        <v>11</v>
      </c>
      <c r="N335" s="24" t="s">
        <v>10</v>
      </c>
      <c r="O335" s="24" t="s">
        <v>11</v>
      </c>
      <c r="P335" s="24" t="s">
        <v>11</v>
      </c>
      <c r="Q335" s="24" t="s">
        <v>11</v>
      </c>
      <c r="R335" s="24" t="s">
        <v>11</v>
      </c>
      <c r="S335" s="24" t="s">
        <v>11</v>
      </c>
      <c r="T335" s="23" t="s">
        <v>11</v>
      </c>
      <c r="U335" s="22" t="s">
        <v>11</v>
      </c>
    </row>
    <row r="336" spans="1:21" x14ac:dyDescent="0.25">
      <c r="A336" s="41" t="s">
        <v>230</v>
      </c>
      <c r="B336" s="20" t="s">
        <v>220</v>
      </c>
      <c r="C336" s="19" t="s">
        <v>163</v>
      </c>
      <c r="D336" s="24" t="s">
        <v>0</v>
      </c>
      <c r="E336" s="24" t="s">
        <v>0</v>
      </c>
      <c r="F336" s="24" t="s">
        <v>0</v>
      </c>
      <c r="G336" s="24" t="s">
        <v>0</v>
      </c>
      <c r="H336" s="24" t="s">
        <v>0</v>
      </c>
      <c r="I336" s="24" t="s">
        <v>0</v>
      </c>
      <c r="J336" s="24" t="s">
        <v>0</v>
      </c>
      <c r="K336" s="24" t="s">
        <v>0</v>
      </c>
      <c r="L336" s="24" t="s">
        <v>0</v>
      </c>
      <c r="M336" s="24" t="s">
        <v>0</v>
      </c>
      <c r="N336" s="24" t="s">
        <v>0</v>
      </c>
      <c r="O336" s="24" t="s">
        <v>0</v>
      </c>
      <c r="P336" s="24" t="s">
        <v>0</v>
      </c>
      <c r="Q336" s="24" t="s">
        <v>0</v>
      </c>
      <c r="R336" s="24" t="s">
        <v>0</v>
      </c>
      <c r="S336" s="24" t="s">
        <v>0</v>
      </c>
      <c r="T336" s="23" t="s">
        <v>0</v>
      </c>
      <c r="U336" s="22" t="s">
        <v>0</v>
      </c>
    </row>
    <row r="337" spans="1:21" x14ac:dyDescent="0.25">
      <c r="A337" s="41" t="s">
        <v>229</v>
      </c>
      <c r="B337" s="20" t="s">
        <v>218</v>
      </c>
      <c r="C337" s="19" t="s">
        <v>170</v>
      </c>
      <c r="D337" s="24" t="s">
        <v>0</v>
      </c>
      <c r="E337" s="24" t="s">
        <v>0</v>
      </c>
      <c r="F337" s="24" t="s">
        <v>0</v>
      </c>
      <c r="G337" s="24" t="s">
        <v>0</v>
      </c>
      <c r="H337" s="24" t="s">
        <v>0</v>
      </c>
      <c r="I337" s="24" t="s">
        <v>0</v>
      </c>
      <c r="J337" s="24" t="s">
        <v>0</v>
      </c>
      <c r="K337" s="24" t="s">
        <v>0</v>
      </c>
      <c r="L337" s="24" t="s">
        <v>0</v>
      </c>
      <c r="M337" s="24" t="s">
        <v>0</v>
      </c>
      <c r="N337" s="24" t="s">
        <v>0</v>
      </c>
      <c r="O337" s="24" t="s">
        <v>0</v>
      </c>
      <c r="P337" s="24" t="s">
        <v>0</v>
      </c>
      <c r="Q337" s="24" t="s">
        <v>0</v>
      </c>
      <c r="R337" s="24" t="s">
        <v>0</v>
      </c>
      <c r="S337" s="24" t="s">
        <v>0</v>
      </c>
      <c r="T337" s="23" t="s">
        <v>0</v>
      </c>
      <c r="U337" s="22" t="s">
        <v>0</v>
      </c>
    </row>
    <row r="338" spans="1:21" x14ac:dyDescent="0.25">
      <c r="A338" s="41" t="s">
        <v>228</v>
      </c>
      <c r="B338" s="20" t="s">
        <v>216</v>
      </c>
      <c r="C338" s="19" t="s">
        <v>215</v>
      </c>
      <c r="D338" s="24" t="s">
        <v>0</v>
      </c>
      <c r="E338" s="24" t="s">
        <v>0</v>
      </c>
      <c r="F338" s="24" t="s">
        <v>0</v>
      </c>
      <c r="G338" s="24" t="s">
        <v>0</v>
      </c>
      <c r="H338" s="24" t="s">
        <v>0</v>
      </c>
      <c r="I338" s="24" t="s">
        <v>0</v>
      </c>
      <c r="J338" s="24" t="s">
        <v>0</v>
      </c>
      <c r="K338" s="24" t="s">
        <v>0</v>
      </c>
      <c r="L338" s="24" t="s">
        <v>0</v>
      </c>
      <c r="M338" s="24" t="s">
        <v>0</v>
      </c>
      <c r="N338" s="24" t="s">
        <v>0</v>
      </c>
      <c r="O338" s="24" t="s">
        <v>0</v>
      </c>
      <c r="P338" s="24" t="s">
        <v>0</v>
      </c>
      <c r="Q338" s="24" t="s">
        <v>0</v>
      </c>
      <c r="R338" s="24" t="s">
        <v>0</v>
      </c>
      <c r="S338" s="24" t="s">
        <v>0</v>
      </c>
      <c r="T338" s="23" t="s">
        <v>0</v>
      </c>
      <c r="U338" s="22" t="s">
        <v>0</v>
      </c>
    </row>
    <row r="339" spans="1:21" x14ac:dyDescent="0.25">
      <c r="A339" s="41" t="s">
        <v>227</v>
      </c>
      <c r="B339" s="26" t="s">
        <v>226</v>
      </c>
      <c r="C339" s="19" t="s">
        <v>0</v>
      </c>
      <c r="D339" s="24" t="s">
        <v>10</v>
      </c>
      <c r="E339" s="24" t="s">
        <v>10</v>
      </c>
      <c r="F339" s="24" t="s">
        <v>10</v>
      </c>
      <c r="G339" s="24" t="s">
        <v>11</v>
      </c>
      <c r="H339" s="24" t="s">
        <v>10</v>
      </c>
      <c r="I339" s="24" t="s">
        <v>11</v>
      </c>
      <c r="J339" s="24" t="s">
        <v>10</v>
      </c>
      <c r="K339" s="24" t="s">
        <v>11</v>
      </c>
      <c r="L339" s="24" t="s">
        <v>10</v>
      </c>
      <c r="M339" s="24" t="s">
        <v>11</v>
      </c>
      <c r="N339" s="24" t="s">
        <v>10</v>
      </c>
      <c r="O339" s="24" t="s">
        <v>11</v>
      </c>
      <c r="P339" s="24" t="s">
        <v>11</v>
      </c>
      <c r="Q339" s="24" t="s">
        <v>11</v>
      </c>
      <c r="R339" s="24" t="s">
        <v>11</v>
      </c>
      <c r="S339" s="24" t="s">
        <v>11</v>
      </c>
      <c r="T339" s="23" t="s">
        <v>11</v>
      </c>
      <c r="U339" s="22" t="s">
        <v>11</v>
      </c>
    </row>
    <row r="340" spans="1:21" x14ac:dyDescent="0.25">
      <c r="A340" s="41" t="s">
        <v>225</v>
      </c>
      <c r="B340" s="20" t="s">
        <v>220</v>
      </c>
      <c r="C340" s="19" t="s">
        <v>163</v>
      </c>
      <c r="D340" s="24" t="s">
        <v>0</v>
      </c>
      <c r="E340" s="24" t="s">
        <v>0</v>
      </c>
      <c r="F340" s="24" t="s">
        <v>0</v>
      </c>
      <c r="G340" s="24" t="s">
        <v>0</v>
      </c>
      <c r="H340" s="24" t="s">
        <v>0</v>
      </c>
      <c r="I340" s="24" t="s">
        <v>0</v>
      </c>
      <c r="J340" s="24" t="s">
        <v>0</v>
      </c>
      <c r="K340" s="24" t="s">
        <v>0</v>
      </c>
      <c r="L340" s="24" t="s">
        <v>0</v>
      </c>
      <c r="M340" s="24" t="s">
        <v>0</v>
      </c>
      <c r="N340" s="24" t="s">
        <v>0</v>
      </c>
      <c r="O340" s="24" t="s">
        <v>0</v>
      </c>
      <c r="P340" s="24" t="s">
        <v>0</v>
      </c>
      <c r="Q340" s="24" t="s">
        <v>0</v>
      </c>
      <c r="R340" s="24" t="s">
        <v>0</v>
      </c>
      <c r="S340" s="24" t="s">
        <v>0</v>
      </c>
      <c r="T340" s="23" t="s">
        <v>0</v>
      </c>
      <c r="U340" s="22" t="s">
        <v>0</v>
      </c>
    </row>
    <row r="341" spans="1:21" x14ac:dyDescent="0.25">
      <c r="A341" s="41" t="s">
        <v>224</v>
      </c>
      <c r="B341" s="20" t="s">
        <v>216</v>
      </c>
      <c r="C341" s="19" t="s">
        <v>215</v>
      </c>
      <c r="D341" s="24" t="s">
        <v>0</v>
      </c>
      <c r="E341" s="24" t="s">
        <v>0</v>
      </c>
      <c r="F341" s="24" t="s">
        <v>0</v>
      </c>
      <c r="G341" s="24" t="s">
        <v>0</v>
      </c>
      <c r="H341" s="24" t="s">
        <v>0</v>
      </c>
      <c r="I341" s="24" t="s">
        <v>0</v>
      </c>
      <c r="J341" s="24" t="s">
        <v>0</v>
      </c>
      <c r="K341" s="24" t="s">
        <v>0</v>
      </c>
      <c r="L341" s="24" t="s">
        <v>0</v>
      </c>
      <c r="M341" s="24" t="s">
        <v>0</v>
      </c>
      <c r="N341" s="24" t="s">
        <v>0</v>
      </c>
      <c r="O341" s="24" t="s">
        <v>0</v>
      </c>
      <c r="P341" s="24" t="s">
        <v>0</v>
      </c>
      <c r="Q341" s="24" t="s">
        <v>0</v>
      </c>
      <c r="R341" s="24" t="s">
        <v>0</v>
      </c>
      <c r="S341" s="24" t="s">
        <v>0</v>
      </c>
      <c r="T341" s="23" t="s">
        <v>0</v>
      </c>
      <c r="U341" s="22" t="s">
        <v>0</v>
      </c>
    </row>
    <row r="342" spans="1:21" x14ac:dyDescent="0.25">
      <c r="A342" s="41" t="s">
        <v>223</v>
      </c>
      <c r="B342" s="26" t="s">
        <v>222</v>
      </c>
      <c r="C342" s="19" t="s">
        <v>0</v>
      </c>
      <c r="D342" s="24" t="s">
        <v>10</v>
      </c>
      <c r="E342" s="24" t="s">
        <v>10</v>
      </c>
      <c r="F342" s="24" t="s">
        <v>10</v>
      </c>
      <c r="G342" s="24" t="s">
        <v>11</v>
      </c>
      <c r="H342" s="24" t="s">
        <v>10</v>
      </c>
      <c r="I342" s="24" t="s">
        <v>11</v>
      </c>
      <c r="J342" s="24" t="s">
        <v>10</v>
      </c>
      <c r="K342" s="24" t="s">
        <v>11</v>
      </c>
      <c r="L342" s="24" t="s">
        <v>10</v>
      </c>
      <c r="M342" s="24" t="s">
        <v>11</v>
      </c>
      <c r="N342" s="24" t="s">
        <v>10</v>
      </c>
      <c r="O342" s="24" t="s">
        <v>11</v>
      </c>
      <c r="P342" s="24" t="s">
        <v>11</v>
      </c>
      <c r="Q342" s="24" t="s">
        <v>11</v>
      </c>
      <c r="R342" s="24" t="s">
        <v>11</v>
      </c>
      <c r="S342" s="24" t="s">
        <v>11</v>
      </c>
      <c r="T342" s="23" t="s">
        <v>11</v>
      </c>
      <c r="U342" s="22" t="s">
        <v>11</v>
      </c>
    </row>
    <row r="343" spans="1:21" x14ac:dyDescent="0.25">
      <c r="A343" s="41" t="s">
        <v>221</v>
      </c>
      <c r="B343" s="20" t="s">
        <v>220</v>
      </c>
      <c r="C343" s="19" t="s">
        <v>163</v>
      </c>
      <c r="D343" s="24" t="s">
        <v>0</v>
      </c>
      <c r="E343" s="24" t="s">
        <v>0</v>
      </c>
      <c r="F343" s="24" t="s">
        <v>0</v>
      </c>
      <c r="G343" s="24" t="s">
        <v>0</v>
      </c>
      <c r="H343" s="24" t="s">
        <v>0</v>
      </c>
      <c r="I343" s="24" t="s">
        <v>0</v>
      </c>
      <c r="J343" s="24" t="s">
        <v>0</v>
      </c>
      <c r="K343" s="24" t="s">
        <v>0</v>
      </c>
      <c r="L343" s="24" t="s">
        <v>0</v>
      </c>
      <c r="M343" s="24" t="s">
        <v>0</v>
      </c>
      <c r="N343" s="24" t="s">
        <v>0</v>
      </c>
      <c r="O343" s="24" t="s">
        <v>0</v>
      </c>
      <c r="P343" s="24" t="s">
        <v>0</v>
      </c>
      <c r="Q343" s="24" t="s">
        <v>0</v>
      </c>
      <c r="R343" s="24" t="s">
        <v>0</v>
      </c>
      <c r="S343" s="24" t="s">
        <v>0</v>
      </c>
      <c r="T343" s="23" t="s">
        <v>0</v>
      </c>
      <c r="U343" s="22" t="s">
        <v>0</v>
      </c>
    </row>
    <row r="344" spans="1:21" x14ac:dyDescent="0.25">
      <c r="A344" s="41" t="s">
        <v>219</v>
      </c>
      <c r="B344" s="20" t="s">
        <v>218</v>
      </c>
      <c r="C344" s="19" t="s">
        <v>170</v>
      </c>
      <c r="D344" s="24" t="s">
        <v>0</v>
      </c>
      <c r="E344" s="24" t="s">
        <v>0</v>
      </c>
      <c r="F344" s="24" t="s">
        <v>0</v>
      </c>
      <c r="G344" s="24" t="s">
        <v>0</v>
      </c>
      <c r="H344" s="24" t="s">
        <v>0</v>
      </c>
      <c r="I344" s="24" t="s">
        <v>0</v>
      </c>
      <c r="J344" s="24" t="s">
        <v>0</v>
      </c>
      <c r="K344" s="24" t="s">
        <v>0</v>
      </c>
      <c r="L344" s="24" t="s">
        <v>0</v>
      </c>
      <c r="M344" s="24" t="s">
        <v>0</v>
      </c>
      <c r="N344" s="24" t="s">
        <v>0</v>
      </c>
      <c r="O344" s="24" t="s">
        <v>0</v>
      </c>
      <c r="P344" s="24" t="s">
        <v>0</v>
      </c>
      <c r="Q344" s="24" t="s">
        <v>0</v>
      </c>
      <c r="R344" s="24" t="s">
        <v>0</v>
      </c>
      <c r="S344" s="24" t="s">
        <v>0</v>
      </c>
      <c r="T344" s="23" t="s">
        <v>0</v>
      </c>
      <c r="U344" s="22" t="s">
        <v>0</v>
      </c>
    </row>
    <row r="345" spans="1:21" x14ac:dyDescent="0.25">
      <c r="A345" s="41" t="s">
        <v>217</v>
      </c>
      <c r="B345" s="20" t="s">
        <v>216</v>
      </c>
      <c r="C345" s="19" t="s">
        <v>215</v>
      </c>
      <c r="D345" s="24" t="s">
        <v>0</v>
      </c>
      <c r="E345" s="24" t="s">
        <v>0</v>
      </c>
      <c r="F345" s="24" t="s">
        <v>0</v>
      </c>
      <c r="G345" s="24" t="s">
        <v>0</v>
      </c>
      <c r="H345" s="24" t="s">
        <v>0</v>
      </c>
      <c r="I345" s="24" t="s">
        <v>0</v>
      </c>
      <c r="J345" s="24" t="s">
        <v>0</v>
      </c>
      <c r="K345" s="24" t="s">
        <v>0</v>
      </c>
      <c r="L345" s="24" t="s">
        <v>0</v>
      </c>
      <c r="M345" s="24" t="s">
        <v>0</v>
      </c>
      <c r="N345" s="24" t="s">
        <v>0</v>
      </c>
      <c r="O345" s="24" t="s">
        <v>0</v>
      </c>
      <c r="P345" s="24" t="s">
        <v>0</v>
      </c>
      <c r="Q345" s="24" t="s">
        <v>0</v>
      </c>
      <c r="R345" s="24" t="s">
        <v>0</v>
      </c>
      <c r="S345" s="24" t="s">
        <v>0</v>
      </c>
      <c r="T345" s="23" t="s">
        <v>0</v>
      </c>
      <c r="U345" s="22" t="s">
        <v>0</v>
      </c>
    </row>
    <row r="346" spans="1:21" x14ac:dyDescent="0.25">
      <c r="A346" s="41" t="s">
        <v>214</v>
      </c>
      <c r="B346" s="68" t="s">
        <v>213</v>
      </c>
      <c r="C346" s="19" t="s">
        <v>0</v>
      </c>
      <c r="D346" s="24" t="s">
        <v>10</v>
      </c>
      <c r="E346" s="24" t="s">
        <v>10</v>
      </c>
      <c r="F346" s="24" t="s">
        <v>10</v>
      </c>
      <c r="G346" s="24" t="s">
        <v>11</v>
      </c>
      <c r="H346" s="24" t="s">
        <v>10</v>
      </c>
      <c r="I346" s="24" t="s">
        <v>11</v>
      </c>
      <c r="J346" s="24" t="s">
        <v>10</v>
      </c>
      <c r="K346" s="24" t="s">
        <v>11</v>
      </c>
      <c r="L346" s="24" t="s">
        <v>10</v>
      </c>
      <c r="M346" s="24" t="s">
        <v>11</v>
      </c>
      <c r="N346" s="24" t="s">
        <v>10</v>
      </c>
      <c r="O346" s="24" t="s">
        <v>11</v>
      </c>
      <c r="P346" s="24" t="s">
        <v>11</v>
      </c>
      <c r="Q346" s="24" t="s">
        <v>11</v>
      </c>
      <c r="R346" s="24" t="s">
        <v>11</v>
      </c>
      <c r="S346" s="24" t="s">
        <v>11</v>
      </c>
      <c r="T346" s="23" t="s">
        <v>11</v>
      </c>
      <c r="U346" s="22" t="s">
        <v>11</v>
      </c>
    </row>
    <row r="347" spans="1:21" ht="17.25" customHeight="1" x14ac:dyDescent="0.25">
      <c r="A347" s="41" t="s">
        <v>212</v>
      </c>
      <c r="B347" s="26" t="s">
        <v>211</v>
      </c>
      <c r="C347" s="19" t="s">
        <v>163</v>
      </c>
      <c r="D347" s="24">
        <v>2353.4964331479996</v>
      </c>
      <c r="E347" s="24">
        <v>2308.286427</v>
      </c>
      <c r="F347" s="24">
        <v>2277.7935340554709</v>
      </c>
      <c r="G347" s="24">
        <v>2314.1680576700001</v>
      </c>
      <c r="H347" s="24">
        <v>2265.7216916415819</v>
      </c>
      <c r="I347" s="24">
        <v>2319.6707260188023</v>
      </c>
      <c r="J347" s="24">
        <v>2270.2531350248651</v>
      </c>
      <c r="K347" s="24">
        <v>2357.7029414737403</v>
      </c>
      <c r="L347" s="24">
        <v>2274.7936412949148</v>
      </c>
      <c r="M347" s="24">
        <v>2381.2799708884777</v>
      </c>
      <c r="N347" s="24">
        <v>2279.3432285775043</v>
      </c>
      <c r="O347" s="24">
        <v>2405.0927705973627</v>
      </c>
      <c r="P347" s="24">
        <v>2429.1436983033364</v>
      </c>
      <c r="Q347" s="24" t="s">
        <v>0</v>
      </c>
      <c r="R347" s="24">
        <v>2453.4351352863696</v>
      </c>
      <c r="S347" s="24" t="s">
        <v>0</v>
      </c>
      <c r="T347" s="23">
        <f t="shared" ref="T347:T357" si="20">IFERROR(H347+J347+L347+N347+P347+R347+0+0,"-")</f>
        <v>13972.69053012857</v>
      </c>
      <c r="U347" s="22">
        <f>IFERROR(I347+K347+M347+O347,"-")</f>
        <v>9463.7464089783825</v>
      </c>
    </row>
    <row r="348" spans="1:21" ht="31.5" x14ac:dyDescent="0.25">
      <c r="A348" s="41" t="s">
        <v>210</v>
      </c>
      <c r="B348" s="20" t="s">
        <v>209</v>
      </c>
      <c r="C348" s="19" t="s">
        <v>163</v>
      </c>
      <c r="D348" s="24">
        <v>0</v>
      </c>
      <c r="E348" s="24">
        <v>0</v>
      </c>
      <c r="F348" s="24">
        <v>0</v>
      </c>
      <c r="G348" s="24" t="s">
        <v>0</v>
      </c>
      <c r="H348" s="24">
        <v>0</v>
      </c>
      <c r="I348" s="24" t="s">
        <v>0</v>
      </c>
      <c r="J348" s="24">
        <v>0</v>
      </c>
      <c r="K348" s="24" t="s">
        <v>0</v>
      </c>
      <c r="L348" s="24">
        <v>0</v>
      </c>
      <c r="M348" s="24" t="s">
        <v>0</v>
      </c>
      <c r="N348" s="24">
        <v>0</v>
      </c>
      <c r="O348" s="24" t="s">
        <v>0</v>
      </c>
      <c r="P348" s="24" t="s">
        <v>0</v>
      </c>
      <c r="Q348" s="24" t="s">
        <v>0</v>
      </c>
      <c r="R348" s="24" t="s">
        <v>0</v>
      </c>
      <c r="S348" s="24" t="s">
        <v>0</v>
      </c>
      <c r="T348" s="23" t="str">
        <f t="shared" si="20"/>
        <v>-</v>
      </c>
      <c r="U348" s="22" t="s">
        <v>0</v>
      </c>
    </row>
    <row r="349" spans="1:21" x14ac:dyDescent="0.25">
      <c r="A349" s="41" t="s">
        <v>208</v>
      </c>
      <c r="B349" s="69" t="s">
        <v>199</v>
      </c>
      <c r="C349" s="19" t="s">
        <v>163</v>
      </c>
      <c r="D349" s="24">
        <v>0</v>
      </c>
      <c r="E349" s="24">
        <v>0</v>
      </c>
      <c r="F349" s="24">
        <v>0</v>
      </c>
      <c r="G349" s="24" t="s">
        <v>0</v>
      </c>
      <c r="H349" s="24">
        <v>0</v>
      </c>
      <c r="I349" s="24" t="s">
        <v>0</v>
      </c>
      <c r="J349" s="24">
        <v>0</v>
      </c>
      <c r="K349" s="24" t="s">
        <v>0</v>
      </c>
      <c r="L349" s="24">
        <v>0</v>
      </c>
      <c r="M349" s="24" t="s">
        <v>0</v>
      </c>
      <c r="N349" s="24">
        <v>0</v>
      </c>
      <c r="O349" s="24" t="s">
        <v>0</v>
      </c>
      <c r="P349" s="24" t="s">
        <v>0</v>
      </c>
      <c r="Q349" s="24" t="s">
        <v>0</v>
      </c>
      <c r="R349" s="24" t="s">
        <v>0</v>
      </c>
      <c r="S349" s="24" t="s">
        <v>0</v>
      </c>
      <c r="T349" s="23" t="str">
        <f t="shared" si="20"/>
        <v>-</v>
      </c>
      <c r="U349" s="22" t="s">
        <v>0</v>
      </c>
    </row>
    <row r="350" spans="1:21" x14ac:dyDescent="0.25">
      <c r="A350" s="41" t="s">
        <v>207</v>
      </c>
      <c r="B350" s="69" t="s">
        <v>197</v>
      </c>
      <c r="C350" s="19" t="s">
        <v>163</v>
      </c>
      <c r="D350" s="24">
        <v>0</v>
      </c>
      <c r="E350" s="24">
        <v>0</v>
      </c>
      <c r="F350" s="24">
        <v>0</v>
      </c>
      <c r="G350" s="24" t="s">
        <v>0</v>
      </c>
      <c r="H350" s="24">
        <v>0</v>
      </c>
      <c r="I350" s="24" t="s">
        <v>0</v>
      </c>
      <c r="J350" s="24">
        <v>0</v>
      </c>
      <c r="K350" s="24" t="s">
        <v>0</v>
      </c>
      <c r="L350" s="24">
        <v>0</v>
      </c>
      <c r="M350" s="24" t="s">
        <v>0</v>
      </c>
      <c r="N350" s="24">
        <v>0</v>
      </c>
      <c r="O350" s="24" t="s">
        <v>0</v>
      </c>
      <c r="P350" s="24" t="s">
        <v>0</v>
      </c>
      <c r="Q350" s="24" t="s">
        <v>0</v>
      </c>
      <c r="R350" s="24" t="s">
        <v>0</v>
      </c>
      <c r="S350" s="24" t="s">
        <v>0</v>
      </c>
      <c r="T350" s="23" t="str">
        <f t="shared" si="20"/>
        <v>-</v>
      </c>
      <c r="U350" s="22" t="s">
        <v>0</v>
      </c>
    </row>
    <row r="351" spans="1:21" x14ac:dyDescent="0.25">
      <c r="A351" s="41" t="s">
        <v>206</v>
      </c>
      <c r="B351" s="26" t="s">
        <v>205</v>
      </c>
      <c r="C351" s="19" t="s">
        <v>163</v>
      </c>
      <c r="D351" s="24">
        <v>245.16194242111851</v>
      </c>
      <c r="E351" s="24">
        <v>236.25144499999942</v>
      </c>
      <c r="F351" s="24">
        <v>269.33</v>
      </c>
      <c r="G351" s="24">
        <v>264.86922100000038</v>
      </c>
      <c r="H351" s="24">
        <v>264.57740700000022</v>
      </c>
      <c r="I351" s="24">
        <v>274.23806295833197</v>
      </c>
      <c r="J351" s="24">
        <v>264.82179699999961</v>
      </c>
      <c r="K351" s="24">
        <v>275.56059468953129</v>
      </c>
      <c r="L351" s="24">
        <v>265.06617000000006</v>
      </c>
      <c r="M351" s="24">
        <v>273.28790368953128</v>
      </c>
      <c r="N351" s="24">
        <v>265.31052499999942</v>
      </c>
      <c r="O351" s="24">
        <v>270.91700433953127</v>
      </c>
      <c r="P351" s="24">
        <v>269.45000433953129</v>
      </c>
      <c r="Q351" s="24" t="s">
        <v>0</v>
      </c>
      <c r="R351" s="24">
        <v>267.99094806017462</v>
      </c>
      <c r="S351" s="24" t="s">
        <v>0</v>
      </c>
      <c r="T351" s="23">
        <f t="shared" si="20"/>
        <v>1597.2168513997051</v>
      </c>
      <c r="U351" s="22">
        <f>IFERROR(I351+K351+M351+O351,"-")</f>
        <v>1094.0035656769257</v>
      </c>
    </row>
    <row r="352" spans="1:21" x14ac:dyDescent="0.25">
      <c r="A352" s="41" t="s">
        <v>204</v>
      </c>
      <c r="B352" s="26" t="s">
        <v>203</v>
      </c>
      <c r="C352" s="19" t="s">
        <v>170</v>
      </c>
      <c r="D352" s="24">
        <v>102.82375</v>
      </c>
      <c r="E352" s="24">
        <v>52.050250000000005</v>
      </c>
      <c r="F352" s="24">
        <v>51.983993816358094</v>
      </c>
      <c r="G352" s="24">
        <v>49.297601666666665</v>
      </c>
      <c r="H352" s="24">
        <v>52.087961803990815</v>
      </c>
      <c r="I352" s="24">
        <v>49.727819603372204</v>
      </c>
      <c r="J352" s="24">
        <v>52.192137727598791</v>
      </c>
      <c r="K352" s="24">
        <v>50.066697869614025</v>
      </c>
      <c r="L352" s="24">
        <v>52.296522003053987</v>
      </c>
      <c r="M352" s="24">
        <v>50.567364848310163</v>
      </c>
      <c r="N352" s="24">
        <v>52.401115047060102</v>
      </c>
      <c r="O352" s="24">
        <v>51.073038496793266</v>
      </c>
      <c r="P352" s="24">
        <v>51.583768881761181</v>
      </c>
      <c r="Q352" s="24" t="s">
        <v>0</v>
      </c>
      <c r="R352" s="24">
        <v>52.099606570578771</v>
      </c>
      <c r="S352" s="24" t="s">
        <v>0</v>
      </c>
      <c r="T352" s="23">
        <f t="shared" si="20"/>
        <v>312.66111203404364</v>
      </c>
      <c r="U352" s="22">
        <f>IFERROR(I352+K352+M352+O352,"-")</f>
        <v>201.43492081808964</v>
      </c>
    </row>
    <row r="353" spans="1:21" ht="31.5" x14ac:dyDescent="0.25">
      <c r="A353" s="41" t="s">
        <v>202</v>
      </c>
      <c r="B353" s="20" t="s">
        <v>201</v>
      </c>
      <c r="C353" s="19" t="s">
        <v>170</v>
      </c>
      <c r="D353" s="24">
        <v>0</v>
      </c>
      <c r="E353" s="24" t="s">
        <v>0</v>
      </c>
      <c r="F353" s="24">
        <v>0</v>
      </c>
      <c r="G353" s="24" t="s">
        <v>0</v>
      </c>
      <c r="H353" s="24">
        <v>0</v>
      </c>
      <c r="I353" s="24" t="s">
        <v>0</v>
      </c>
      <c r="J353" s="24">
        <v>0</v>
      </c>
      <c r="K353" s="24" t="s">
        <v>0</v>
      </c>
      <c r="L353" s="24">
        <v>0</v>
      </c>
      <c r="M353" s="24" t="s">
        <v>0</v>
      </c>
      <c r="N353" s="24">
        <v>0</v>
      </c>
      <c r="O353" s="24" t="s">
        <v>0</v>
      </c>
      <c r="P353" s="24" t="s">
        <v>0</v>
      </c>
      <c r="Q353" s="24" t="s">
        <v>0</v>
      </c>
      <c r="R353" s="24" t="s">
        <v>0</v>
      </c>
      <c r="S353" s="24" t="s">
        <v>0</v>
      </c>
      <c r="T353" s="23" t="str">
        <f t="shared" si="20"/>
        <v>-</v>
      </c>
      <c r="U353" s="22" t="s">
        <v>0</v>
      </c>
    </row>
    <row r="354" spans="1:21" x14ac:dyDescent="0.25">
      <c r="A354" s="41" t="s">
        <v>200</v>
      </c>
      <c r="B354" s="69" t="s">
        <v>199</v>
      </c>
      <c r="C354" s="19" t="s">
        <v>170</v>
      </c>
      <c r="D354" s="24">
        <v>0</v>
      </c>
      <c r="E354" s="24">
        <v>0</v>
      </c>
      <c r="F354" s="24">
        <v>0</v>
      </c>
      <c r="G354" s="24" t="s">
        <v>0</v>
      </c>
      <c r="H354" s="24">
        <v>0</v>
      </c>
      <c r="I354" s="24" t="s">
        <v>0</v>
      </c>
      <c r="J354" s="24">
        <v>0</v>
      </c>
      <c r="K354" s="24" t="s">
        <v>0</v>
      </c>
      <c r="L354" s="24">
        <v>0</v>
      </c>
      <c r="M354" s="24" t="s">
        <v>0</v>
      </c>
      <c r="N354" s="24">
        <v>0</v>
      </c>
      <c r="O354" s="24" t="s">
        <v>0</v>
      </c>
      <c r="P354" s="24" t="s">
        <v>0</v>
      </c>
      <c r="Q354" s="24" t="s">
        <v>0</v>
      </c>
      <c r="R354" s="24" t="s">
        <v>0</v>
      </c>
      <c r="S354" s="24" t="s">
        <v>0</v>
      </c>
      <c r="T354" s="23" t="str">
        <f t="shared" si="20"/>
        <v>-</v>
      </c>
      <c r="U354" s="22" t="s">
        <v>0</v>
      </c>
    </row>
    <row r="355" spans="1:21" x14ac:dyDescent="0.25">
      <c r="A355" s="41" t="s">
        <v>198</v>
      </c>
      <c r="B355" s="69" t="s">
        <v>197</v>
      </c>
      <c r="C355" s="19" t="s">
        <v>170</v>
      </c>
      <c r="D355" s="24">
        <v>0</v>
      </c>
      <c r="E355" s="24">
        <v>0</v>
      </c>
      <c r="F355" s="24">
        <v>0</v>
      </c>
      <c r="G355" s="24" t="s">
        <v>0</v>
      </c>
      <c r="H355" s="24">
        <v>0</v>
      </c>
      <c r="I355" s="24" t="s">
        <v>0</v>
      </c>
      <c r="J355" s="24">
        <v>0</v>
      </c>
      <c r="K355" s="24" t="s">
        <v>0</v>
      </c>
      <c r="L355" s="24">
        <v>0</v>
      </c>
      <c r="M355" s="24" t="s">
        <v>0</v>
      </c>
      <c r="N355" s="24">
        <v>0</v>
      </c>
      <c r="O355" s="24" t="s">
        <v>0</v>
      </c>
      <c r="P355" s="24" t="s">
        <v>0</v>
      </c>
      <c r="Q355" s="24" t="s">
        <v>0</v>
      </c>
      <c r="R355" s="24" t="s">
        <v>0</v>
      </c>
      <c r="S355" s="24" t="s">
        <v>0</v>
      </c>
      <c r="T355" s="23" t="str">
        <f t="shared" si="20"/>
        <v>-</v>
      </c>
      <c r="U355" s="22" t="s">
        <v>0</v>
      </c>
    </row>
    <row r="356" spans="1:21" x14ac:dyDescent="0.25">
      <c r="A356" s="41" t="s">
        <v>196</v>
      </c>
      <c r="B356" s="26" t="s">
        <v>195</v>
      </c>
      <c r="C356" s="19" t="s">
        <v>194</v>
      </c>
      <c r="D356" s="24">
        <v>182753.03</v>
      </c>
      <c r="E356" s="24">
        <v>188176.52241000001</v>
      </c>
      <c r="F356" s="24">
        <v>185402.8462</v>
      </c>
      <c r="G356" s="24">
        <v>188734.87151</v>
      </c>
      <c r="H356" s="24">
        <v>187531.8462</v>
      </c>
      <c r="I356" s="24">
        <v>188724.02551000001</v>
      </c>
      <c r="J356" s="24">
        <v>190817.8462</v>
      </c>
      <c r="K356" s="24">
        <v>189571.32551</v>
      </c>
      <c r="L356" s="24">
        <v>193945.8462</v>
      </c>
      <c r="M356" s="24">
        <v>190298.52551000001</v>
      </c>
      <c r="N356" s="24">
        <v>195249.8462</v>
      </c>
      <c r="O356" s="24">
        <v>190986.83551</v>
      </c>
      <c r="P356" s="24">
        <v>191703.23551</v>
      </c>
      <c r="Q356" s="24" t="s">
        <v>0</v>
      </c>
      <c r="R356" s="24">
        <v>192422.32275783375</v>
      </c>
      <c r="S356" s="24" t="s">
        <v>0</v>
      </c>
      <c r="T356" s="23">
        <f t="shared" si="20"/>
        <v>1151670.9430678338</v>
      </c>
      <c r="U356" s="22">
        <f>IFERROR(I356+K356+M356+O356,"-")</f>
        <v>759580.71204000001</v>
      </c>
    </row>
    <row r="357" spans="1:21" ht="31.5" x14ac:dyDescent="0.25">
      <c r="A357" s="41" t="s">
        <v>193</v>
      </c>
      <c r="B357" s="26" t="s">
        <v>192</v>
      </c>
      <c r="C357" s="19" t="s">
        <v>1</v>
      </c>
      <c r="D357" s="24">
        <v>3708.0439696699996</v>
      </c>
      <c r="E357" s="24">
        <v>3777.4733969899989</v>
      </c>
      <c r="F357" s="24">
        <v>3800.692837123871</v>
      </c>
      <c r="G357" s="24">
        <v>3905.6981157028808</v>
      </c>
      <c r="H357" s="24">
        <v>4118.0576635011157</v>
      </c>
      <c r="I357" s="24">
        <v>4466.8014792303293</v>
      </c>
      <c r="J357" s="24">
        <v>4360.0743174051604</v>
      </c>
      <c r="K357" s="24">
        <v>5006.8331402663098</v>
      </c>
      <c r="L357" s="24">
        <v>4586.1057482959441</v>
      </c>
      <c r="M357" s="24">
        <v>5332.7005173879716</v>
      </c>
      <c r="N357" s="24">
        <v>4775.1882496505659</v>
      </c>
      <c r="O357" s="24">
        <v>5623.0816076454721</v>
      </c>
      <c r="P357" s="24">
        <v>5942.2902487510091</v>
      </c>
      <c r="Q357" s="24" t="s">
        <v>0</v>
      </c>
      <c r="R357" s="24">
        <v>6278.9397893029409</v>
      </c>
      <c r="S357" s="24" t="s">
        <v>0</v>
      </c>
      <c r="T357" s="23">
        <f t="shared" si="20"/>
        <v>30060.656016906734</v>
      </c>
      <c r="U357" s="22">
        <f>IFERROR(I357+K357+M357+O357,"-")</f>
        <v>20429.416744530085</v>
      </c>
    </row>
    <row r="358" spans="1:21" x14ac:dyDescent="0.25">
      <c r="A358" s="41" t="s">
        <v>191</v>
      </c>
      <c r="B358" s="68" t="s">
        <v>190</v>
      </c>
      <c r="C358" s="19" t="s">
        <v>0</v>
      </c>
      <c r="D358" s="24" t="s">
        <v>10</v>
      </c>
      <c r="E358" s="24" t="s">
        <v>10</v>
      </c>
      <c r="F358" s="24" t="s">
        <v>10</v>
      </c>
      <c r="G358" s="24" t="s">
        <v>10</v>
      </c>
      <c r="H358" s="24" t="s">
        <v>10</v>
      </c>
      <c r="I358" s="24" t="s">
        <v>11</v>
      </c>
      <c r="J358" s="24" t="s">
        <v>10</v>
      </c>
      <c r="K358" s="24" t="s">
        <v>11</v>
      </c>
      <c r="L358" s="24" t="s">
        <v>10</v>
      </c>
      <c r="M358" s="24" t="s">
        <v>11</v>
      </c>
      <c r="N358" s="24" t="s">
        <v>10</v>
      </c>
      <c r="O358" s="24" t="s">
        <v>11</v>
      </c>
      <c r="P358" s="24" t="s">
        <v>11</v>
      </c>
      <c r="Q358" s="24" t="s">
        <v>11</v>
      </c>
      <c r="R358" s="24" t="s">
        <v>11</v>
      </c>
      <c r="S358" s="24" t="s">
        <v>11</v>
      </c>
      <c r="T358" s="23" t="s">
        <v>11</v>
      </c>
      <c r="U358" s="22" t="s">
        <v>11</v>
      </c>
    </row>
    <row r="359" spans="1:21" x14ac:dyDescent="0.25">
      <c r="A359" s="41" t="s">
        <v>189</v>
      </c>
      <c r="B359" s="26" t="s">
        <v>188</v>
      </c>
      <c r="C359" s="19" t="s">
        <v>163</v>
      </c>
      <c r="D359" s="24" t="s">
        <v>0</v>
      </c>
      <c r="E359" s="24">
        <v>0</v>
      </c>
      <c r="F359" s="24" t="s">
        <v>0</v>
      </c>
      <c r="G359" s="24" t="s">
        <v>0</v>
      </c>
      <c r="H359" s="24" t="s">
        <v>0</v>
      </c>
      <c r="I359" s="24" t="s">
        <v>0</v>
      </c>
      <c r="J359" s="24" t="s">
        <v>0</v>
      </c>
      <c r="K359" s="24" t="s">
        <v>0</v>
      </c>
      <c r="L359" s="24" t="s">
        <v>0</v>
      </c>
      <c r="M359" s="24" t="s">
        <v>0</v>
      </c>
      <c r="N359" s="24" t="s">
        <v>0</v>
      </c>
      <c r="O359" s="24" t="s">
        <v>0</v>
      </c>
      <c r="P359" s="24" t="s">
        <v>0</v>
      </c>
      <c r="Q359" s="24" t="s">
        <v>0</v>
      </c>
      <c r="R359" s="24" t="s">
        <v>0</v>
      </c>
      <c r="S359" s="24" t="s">
        <v>0</v>
      </c>
      <c r="T359" s="23" t="s">
        <v>0</v>
      </c>
      <c r="U359" s="22" t="s">
        <v>0</v>
      </c>
    </row>
    <row r="360" spans="1:21" x14ac:dyDescent="0.25">
      <c r="A360" s="41" t="s">
        <v>187</v>
      </c>
      <c r="B360" s="26" t="s">
        <v>186</v>
      </c>
      <c r="C360" s="19" t="s">
        <v>185</v>
      </c>
      <c r="D360" s="24" t="s">
        <v>0</v>
      </c>
      <c r="E360" s="24" t="s">
        <v>0</v>
      </c>
      <c r="F360" s="24" t="s">
        <v>0</v>
      </c>
      <c r="G360" s="24" t="s">
        <v>0</v>
      </c>
      <c r="H360" s="24" t="s">
        <v>0</v>
      </c>
      <c r="I360" s="24" t="s">
        <v>0</v>
      </c>
      <c r="J360" s="24" t="s">
        <v>0</v>
      </c>
      <c r="K360" s="24" t="s">
        <v>0</v>
      </c>
      <c r="L360" s="24" t="s">
        <v>0</v>
      </c>
      <c r="M360" s="24" t="s">
        <v>0</v>
      </c>
      <c r="N360" s="24" t="s">
        <v>0</v>
      </c>
      <c r="O360" s="24" t="s">
        <v>0</v>
      </c>
      <c r="P360" s="24" t="s">
        <v>0</v>
      </c>
      <c r="Q360" s="24" t="s">
        <v>0</v>
      </c>
      <c r="R360" s="24" t="s">
        <v>0</v>
      </c>
      <c r="S360" s="24" t="s">
        <v>0</v>
      </c>
      <c r="T360" s="23" t="s">
        <v>0</v>
      </c>
      <c r="U360" s="22" t="s">
        <v>0</v>
      </c>
    </row>
    <row r="361" spans="1:21" ht="47.25" x14ac:dyDescent="0.25">
      <c r="A361" s="41" t="s">
        <v>184</v>
      </c>
      <c r="B361" s="26" t="s">
        <v>183</v>
      </c>
      <c r="C361" s="19" t="s">
        <v>1</v>
      </c>
      <c r="D361" s="24" t="s">
        <v>0</v>
      </c>
      <c r="E361" s="24" t="s">
        <v>0</v>
      </c>
      <c r="F361" s="24" t="s">
        <v>0</v>
      </c>
      <c r="G361" s="24" t="s">
        <v>0</v>
      </c>
      <c r="H361" s="24" t="s">
        <v>0</v>
      </c>
      <c r="I361" s="24" t="s">
        <v>0</v>
      </c>
      <c r="J361" s="24" t="s">
        <v>0</v>
      </c>
      <c r="K361" s="24" t="s">
        <v>0</v>
      </c>
      <c r="L361" s="24" t="s">
        <v>0</v>
      </c>
      <c r="M361" s="24" t="s">
        <v>0</v>
      </c>
      <c r="N361" s="24" t="s">
        <v>0</v>
      </c>
      <c r="O361" s="24" t="s">
        <v>0</v>
      </c>
      <c r="P361" s="24" t="s">
        <v>0</v>
      </c>
      <c r="Q361" s="24" t="s">
        <v>0</v>
      </c>
      <c r="R361" s="24" t="s">
        <v>0</v>
      </c>
      <c r="S361" s="24" t="s">
        <v>0</v>
      </c>
      <c r="T361" s="23" t="s">
        <v>0</v>
      </c>
      <c r="U361" s="22" t="s">
        <v>0</v>
      </c>
    </row>
    <row r="362" spans="1:21" ht="31.5" x14ac:dyDescent="0.25">
      <c r="A362" s="41" t="s">
        <v>182</v>
      </c>
      <c r="B362" s="26" t="s">
        <v>181</v>
      </c>
      <c r="C362" s="19" t="s">
        <v>1</v>
      </c>
      <c r="D362" s="24" t="s">
        <v>0</v>
      </c>
      <c r="E362" s="24" t="s">
        <v>0</v>
      </c>
      <c r="F362" s="24" t="s">
        <v>0</v>
      </c>
      <c r="G362" s="24" t="s">
        <v>0</v>
      </c>
      <c r="H362" s="24" t="s">
        <v>0</v>
      </c>
      <c r="I362" s="24" t="s">
        <v>0</v>
      </c>
      <c r="J362" s="24" t="s">
        <v>0</v>
      </c>
      <c r="K362" s="24" t="s">
        <v>0</v>
      </c>
      <c r="L362" s="24" t="s">
        <v>0</v>
      </c>
      <c r="M362" s="24" t="s">
        <v>0</v>
      </c>
      <c r="N362" s="24" t="s">
        <v>0</v>
      </c>
      <c r="O362" s="24" t="s">
        <v>0</v>
      </c>
      <c r="P362" s="24" t="s">
        <v>0</v>
      </c>
      <c r="Q362" s="24" t="s">
        <v>0</v>
      </c>
      <c r="R362" s="24" t="s">
        <v>0</v>
      </c>
      <c r="S362" s="24" t="s">
        <v>0</v>
      </c>
      <c r="T362" s="23" t="s">
        <v>0</v>
      </c>
      <c r="U362" s="22" t="s">
        <v>0</v>
      </c>
    </row>
    <row r="363" spans="1:21" x14ac:dyDescent="0.25">
      <c r="A363" s="41" t="s">
        <v>180</v>
      </c>
      <c r="B363" s="68" t="s">
        <v>179</v>
      </c>
      <c r="C363" s="67" t="s">
        <v>0</v>
      </c>
      <c r="D363" s="24" t="s">
        <v>10</v>
      </c>
      <c r="E363" s="24" t="s">
        <v>10</v>
      </c>
      <c r="F363" s="24" t="s">
        <v>10</v>
      </c>
      <c r="G363" s="24" t="s">
        <v>11</v>
      </c>
      <c r="H363" s="24" t="s">
        <v>10</v>
      </c>
      <c r="I363" s="24" t="s">
        <v>11</v>
      </c>
      <c r="J363" s="24" t="s">
        <v>10</v>
      </c>
      <c r="K363" s="24" t="s">
        <v>11</v>
      </c>
      <c r="L363" s="24" t="s">
        <v>10</v>
      </c>
      <c r="M363" s="24" t="s">
        <v>11</v>
      </c>
      <c r="N363" s="24" t="s">
        <v>10</v>
      </c>
      <c r="O363" s="24" t="s">
        <v>11</v>
      </c>
      <c r="P363" s="24" t="s">
        <v>11</v>
      </c>
      <c r="Q363" s="24" t="s">
        <v>11</v>
      </c>
      <c r="R363" s="24" t="s">
        <v>11</v>
      </c>
      <c r="S363" s="24" t="s">
        <v>11</v>
      </c>
      <c r="T363" s="23" t="s">
        <v>11</v>
      </c>
      <c r="U363" s="22" t="s">
        <v>11</v>
      </c>
    </row>
    <row r="364" spans="1:21" x14ac:dyDescent="0.25">
      <c r="A364" s="41" t="s">
        <v>178</v>
      </c>
      <c r="B364" s="26" t="s">
        <v>177</v>
      </c>
      <c r="C364" s="19" t="s">
        <v>170</v>
      </c>
      <c r="D364" s="24" t="s">
        <v>0</v>
      </c>
      <c r="E364" s="24" t="s">
        <v>0</v>
      </c>
      <c r="F364" s="24" t="s">
        <v>0</v>
      </c>
      <c r="G364" s="24" t="s">
        <v>0</v>
      </c>
      <c r="H364" s="24" t="s">
        <v>0</v>
      </c>
      <c r="I364" s="24" t="s">
        <v>0</v>
      </c>
      <c r="J364" s="24" t="s">
        <v>0</v>
      </c>
      <c r="K364" s="24" t="s">
        <v>0</v>
      </c>
      <c r="L364" s="24" t="s">
        <v>0</v>
      </c>
      <c r="M364" s="24" t="s">
        <v>0</v>
      </c>
      <c r="N364" s="24" t="s">
        <v>0</v>
      </c>
      <c r="O364" s="24" t="s">
        <v>0</v>
      </c>
      <c r="P364" s="24" t="s">
        <v>0</v>
      </c>
      <c r="Q364" s="24" t="s">
        <v>0</v>
      </c>
      <c r="R364" s="24" t="s">
        <v>0</v>
      </c>
      <c r="S364" s="24" t="s">
        <v>0</v>
      </c>
      <c r="T364" s="23" t="s">
        <v>0</v>
      </c>
      <c r="U364" s="22" t="s">
        <v>0</v>
      </c>
    </row>
    <row r="365" spans="1:21" ht="47.25" x14ac:dyDescent="0.25">
      <c r="A365" s="41" t="s">
        <v>176</v>
      </c>
      <c r="B365" s="20" t="s">
        <v>175</v>
      </c>
      <c r="C365" s="19" t="s">
        <v>170</v>
      </c>
      <c r="D365" s="24" t="s">
        <v>0</v>
      </c>
      <c r="E365" s="24" t="s">
        <v>0</v>
      </c>
      <c r="F365" s="24" t="s">
        <v>0</v>
      </c>
      <c r="G365" s="24" t="s">
        <v>0</v>
      </c>
      <c r="H365" s="24" t="s">
        <v>0</v>
      </c>
      <c r="I365" s="24" t="s">
        <v>0</v>
      </c>
      <c r="J365" s="24" t="s">
        <v>0</v>
      </c>
      <c r="K365" s="24" t="s">
        <v>0</v>
      </c>
      <c r="L365" s="24" t="s">
        <v>0</v>
      </c>
      <c r="M365" s="24" t="s">
        <v>0</v>
      </c>
      <c r="N365" s="24" t="s">
        <v>0</v>
      </c>
      <c r="O365" s="24" t="s">
        <v>0</v>
      </c>
      <c r="P365" s="24" t="s">
        <v>0</v>
      </c>
      <c r="Q365" s="24" t="s">
        <v>0</v>
      </c>
      <c r="R365" s="24" t="s">
        <v>0</v>
      </c>
      <c r="S365" s="24" t="s">
        <v>0</v>
      </c>
      <c r="T365" s="23" t="s">
        <v>0</v>
      </c>
      <c r="U365" s="22" t="s">
        <v>0</v>
      </c>
    </row>
    <row r="366" spans="1:21" ht="47.25" x14ac:dyDescent="0.25">
      <c r="A366" s="41" t="s">
        <v>174</v>
      </c>
      <c r="B366" s="20" t="s">
        <v>173</v>
      </c>
      <c r="C366" s="19" t="s">
        <v>170</v>
      </c>
      <c r="D366" s="24" t="s">
        <v>0</v>
      </c>
      <c r="E366" s="24" t="s">
        <v>0</v>
      </c>
      <c r="F366" s="24" t="s">
        <v>0</v>
      </c>
      <c r="G366" s="24" t="s">
        <v>0</v>
      </c>
      <c r="H366" s="24" t="s">
        <v>0</v>
      </c>
      <c r="I366" s="24" t="s">
        <v>0</v>
      </c>
      <c r="J366" s="24" t="s">
        <v>0</v>
      </c>
      <c r="K366" s="24" t="s">
        <v>0</v>
      </c>
      <c r="L366" s="24" t="s">
        <v>0</v>
      </c>
      <c r="M366" s="24" t="s">
        <v>0</v>
      </c>
      <c r="N366" s="24" t="s">
        <v>0</v>
      </c>
      <c r="O366" s="24" t="s">
        <v>0</v>
      </c>
      <c r="P366" s="24" t="s">
        <v>0</v>
      </c>
      <c r="Q366" s="24" t="s">
        <v>0</v>
      </c>
      <c r="R366" s="24" t="s">
        <v>0</v>
      </c>
      <c r="S366" s="24" t="s">
        <v>0</v>
      </c>
      <c r="T366" s="23" t="s">
        <v>0</v>
      </c>
      <c r="U366" s="22" t="s">
        <v>0</v>
      </c>
    </row>
    <row r="367" spans="1:21" ht="31.5" x14ac:dyDescent="0.25">
      <c r="A367" s="41" t="s">
        <v>172</v>
      </c>
      <c r="B367" s="20" t="s">
        <v>171</v>
      </c>
      <c r="C367" s="19" t="s">
        <v>170</v>
      </c>
      <c r="D367" s="24" t="s">
        <v>0</v>
      </c>
      <c r="E367" s="24" t="s">
        <v>0</v>
      </c>
      <c r="F367" s="24" t="s">
        <v>0</v>
      </c>
      <c r="G367" s="24" t="s">
        <v>0</v>
      </c>
      <c r="H367" s="24" t="s">
        <v>0</v>
      </c>
      <c r="I367" s="24" t="s">
        <v>0</v>
      </c>
      <c r="J367" s="24" t="s">
        <v>0</v>
      </c>
      <c r="K367" s="24" t="s">
        <v>0</v>
      </c>
      <c r="L367" s="24" t="s">
        <v>0</v>
      </c>
      <c r="M367" s="24" t="s">
        <v>0</v>
      </c>
      <c r="N367" s="24" t="s">
        <v>0</v>
      </c>
      <c r="O367" s="24" t="s">
        <v>0</v>
      </c>
      <c r="P367" s="24" t="s">
        <v>0</v>
      </c>
      <c r="Q367" s="24" t="s">
        <v>0</v>
      </c>
      <c r="R367" s="24" t="s">
        <v>0</v>
      </c>
      <c r="S367" s="24" t="s">
        <v>0</v>
      </c>
      <c r="T367" s="23" t="s">
        <v>0</v>
      </c>
      <c r="U367" s="22" t="s">
        <v>0</v>
      </c>
    </row>
    <row r="368" spans="1:21" x14ac:dyDescent="0.25">
      <c r="A368" s="41" t="s">
        <v>169</v>
      </c>
      <c r="B368" s="26" t="s">
        <v>168</v>
      </c>
      <c r="C368" s="19" t="s">
        <v>163</v>
      </c>
      <c r="D368" s="24" t="s">
        <v>0</v>
      </c>
      <c r="E368" s="24" t="s">
        <v>0</v>
      </c>
      <c r="F368" s="24" t="s">
        <v>0</v>
      </c>
      <c r="G368" s="24" t="s">
        <v>0</v>
      </c>
      <c r="H368" s="24" t="s">
        <v>0</v>
      </c>
      <c r="I368" s="24" t="s">
        <v>0</v>
      </c>
      <c r="J368" s="24" t="s">
        <v>0</v>
      </c>
      <c r="K368" s="24" t="s">
        <v>0</v>
      </c>
      <c r="L368" s="24" t="s">
        <v>0</v>
      </c>
      <c r="M368" s="24" t="s">
        <v>0</v>
      </c>
      <c r="N368" s="24" t="s">
        <v>0</v>
      </c>
      <c r="O368" s="24" t="s">
        <v>0</v>
      </c>
      <c r="P368" s="24" t="s">
        <v>0</v>
      </c>
      <c r="Q368" s="24" t="s">
        <v>0</v>
      </c>
      <c r="R368" s="24" t="s">
        <v>0</v>
      </c>
      <c r="S368" s="24" t="s">
        <v>0</v>
      </c>
      <c r="T368" s="23" t="s">
        <v>0</v>
      </c>
      <c r="U368" s="22" t="s">
        <v>0</v>
      </c>
    </row>
    <row r="369" spans="1:21" ht="31.5" x14ac:dyDescent="0.25">
      <c r="A369" s="41" t="s">
        <v>167</v>
      </c>
      <c r="B369" s="20" t="s">
        <v>166</v>
      </c>
      <c r="C369" s="19" t="s">
        <v>163</v>
      </c>
      <c r="D369" s="24" t="s">
        <v>0</v>
      </c>
      <c r="E369" s="24" t="s">
        <v>0</v>
      </c>
      <c r="F369" s="24" t="s">
        <v>0</v>
      </c>
      <c r="G369" s="24" t="s">
        <v>0</v>
      </c>
      <c r="H369" s="24" t="s">
        <v>0</v>
      </c>
      <c r="I369" s="24" t="s">
        <v>0</v>
      </c>
      <c r="J369" s="24" t="s">
        <v>0</v>
      </c>
      <c r="K369" s="24" t="s">
        <v>0</v>
      </c>
      <c r="L369" s="24" t="s">
        <v>0</v>
      </c>
      <c r="M369" s="24" t="s">
        <v>0</v>
      </c>
      <c r="N369" s="24" t="s">
        <v>0</v>
      </c>
      <c r="O369" s="24" t="s">
        <v>0</v>
      </c>
      <c r="P369" s="24" t="s">
        <v>0</v>
      </c>
      <c r="Q369" s="24" t="s">
        <v>0</v>
      </c>
      <c r="R369" s="24" t="s">
        <v>0</v>
      </c>
      <c r="S369" s="24" t="s">
        <v>0</v>
      </c>
      <c r="T369" s="23" t="s">
        <v>0</v>
      </c>
      <c r="U369" s="22" t="s">
        <v>0</v>
      </c>
    </row>
    <row r="370" spans="1:21" x14ac:dyDescent="0.25">
      <c r="A370" s="41" t="s">
        <v>165</v>
      </c>
      <c r="B370" s="20" t="s">
        <v>164</v>
      </c>
      <c r="C370" s="19" t="s">
        <v>163</v>
      </c>
      <c r="D370" s="24" t="s">
        <v>0</v>
      </c>
      <c r="E370" s="24" t="s">
        <v>0</v>
      </c>
      <c r="F370" s="24" t="s">
        <v>0</v>
      </c>
      <c r="G370" s="24" t="s">
        <v>0</v>
      </c>
      <c r="H370" s="24" t="s">
        <v>0</v>
      </c>
      <c r="I370" s="24" t="s">
        <v>0</v>
      </c>
      <c r="J370" s="24" t="s">
        <v>0</v>
      </c>
      <c r="K370" s="24" t="s">
        <v>0</v>
      </c>
      <c r="L370" s="24" t="s">
        <v>0</v>
      </c>
      <c r="M370" s="24" t="s">
        <v>0</v>
      </c>
      <c r="N370" s="24" t="s">
        <v>0</v>
      </c>
      <c r="O370" s="24" t="s">
        <v>0</v>
      </c>
      <c r="P370" s="24" t="s">
        <v>0</v>
      </c>
      <c r="Q370" s="24" t="s">
        <v>0</v>
      </c>
      <c r="R370" s="24" t="s">
        <v>0</v>
      </c>
      <c r="S370" s="24" t="s">
        <v>0</v>
      </c>
      <c r="T370" s="23" t="s">
        <v>0</v>
      </c>
      <c r="U370" s="22" t="s">
        <v>0</v>
      </c>
    </row>
    <row r="371" spans="1:21" ht="31.5" x14ac:dyDescent="0.25">
      <c r="A371" s="41" t="s">
        <v>162</v>
      </c>
      <c r="B371" s="26" t="s">
        <v>161</v>
      </c>
      <c r="C371" s="19" t="s">
        <v>1</v>
      </c>
      <c r="D371" s="24" t="s">
        <v>0</v>
      </c>
      <c r="E371" s="24" t="s">
        <v>0</v>
      </c>
      <c r="F371" s="24" t="s">
        <v>0</v>
      </c>
      <c r="G371" s="24" t="s">
        <v>0</v>
      </c>
      <c r="H371" s="24" t="s">
        <v>0</v>
      </c>
      <c r="I371" s="24" t="s">
        <v>0</v>
      </c>
      <c r="J371" s="24" t="s">
        <v>0</v>
      </c>
      <c r="K371" s="24" t="s">
        <v>0</v>
      </c>
      <c r="L371" s="24" t="s">
        <v>0</v>
      </c>
      <c r="M371" s="24" t="s">
        <v>0</v>
      </c>
      <c r="N371" s="24" t="s">
        <v>0</v>
      </c>
      <c r="O371" s="24" t="s">
        <v>0</v>
      </c>
      <c r="P371" s="24" t="s">
        <v>0</v>
      </c>
      <c r="Q371" s="24" t="s">
        <v>0</v>
      </c>
      <c r="R371" s="24" t="s">
        <v>0</v>
      </c>
      <c r="S371" s="24" t="s">
        <v>0</v>
      </c>
      <c r="T371" s="23" t="s">
        <v>0</v>
      </c>
      <c r="U371" s="22" t="s">
        <v>0</v>
      </c>
    </row>
    <row r="372" spans="1:21" x14ac:dyDescent="0.25">
      <c r="A372" s="41" t="s">
        <v>160</v>
      </c>
      <c r="B372" s="20" t="s">
        <v>159</v>
      </c>
      <c r="C372" s="19" t="s">
        <v>1</v>
      </c>
      <c r="D372" s="24" t="s">
        <v>0</v>
      </c>
      <c r="E372" s="24" t="s">
        <v>0</v>
      </c>
      <c r="F372" s="24" t="s">
        <v>0</v>
      </c>
      <c r="G372" s="24" t="s">
        <v>0</v>
      </c>
      <c r="H372" s="24" t="s">
        <v>0</v>
      </c>
      <c r="I372" s="24" t="s">
        <v>0</v>
      </c>
      <c r="J372" s="24" t="s">
        <v>0</v>
      </c>
      <c r="K372" s="24" t="s">
        <v>0</v>
      </c>
      <c r="L372" s="24" t="s">
        <v>0</v>
      </c>
      <c r="M372" s="24" t="s">
        <v>0</v>
      </c>
      <c r="N372" s="24" t="s">
        <v>0</v>
      </c>
      <c r="O372" s="24" t="s">
        <v>0</v>
      </c>
      <c r="P372" s="24" t="s">
        <v>0</v>
      </c>
      <c r="Q372" s="24" t="s">
        <v>0</v>
      </c>
      <c r="R372" s="24" t="s">
        <v>0</v>
      </c>
      <c r="S372" s="24" t="s">
        <v>0</v>
      </c>
      <c r="T372" s="23" t="s">
        <v>0</v>
      </c>
      <c r="U372" s="22" t="s">
        <v>0</v>
      </c>
    </row>
    <row r="373" spans="1:21" x14ac:dyDescent="0.25">
      <c r="A373" s="41" t="s">
        <v>158</v>
      </c>
      <c r="B373" s="20" t="s">
        <v>64</v>
      </c>
      <c r="C373" s="19" t="s">
        <v>1</v>
      </c>
      <c r="D373" s="24" t="s">
        <v>0</v>
      </c>
      <c r="E373" s="24" t="s">
        <v>0</v>
      </c>
      <c r="F373" s="24" t="s">
        <v>0</v>
      </c>
      <c r="G373" s="24" t="s">
        <v>0</v>
      </c>
      <c r="H373" s="24" t="s">
        <v>0</v>
      </c>
      <c r="I373" s="24" t="s">
        <v>0</v>
      </c>
      <c r="J373" s="24" t="s">
        <v>0</v>
      </c>
      <c r="K373" s="24" t="s">
        <v>0</v>
      </c>
      <c r="L373" s="24" t="s">
        <v>0</v>
      </c>
      <c r="M373" s="24" t="s">
        <v>0</v>
      </c>
      <c r="N373" s="24" t="s">
        <v>0</v>
      </c>
      <c r="O373" s="24" t="s">
        <v>0</v>
      </c>
      <c r="P373" s="24" t="s">
        <v>0</v>
      </c>
      <c r="Q373" s="24" t="s">
        <v>0</v>
      </c>
      <c r="R373" s="24" t="s">
        <v>0</v>
      </c>
      <c r="S373" s="24" t="s">
        <v>0</v>
      </c>
      <c r="T373" s="23" t="s">
        <v>0</v>
      </c>
      <c r="U373" s="22" t="s">
        <v>0</v>
      </c>
    </row>
    <row r="374" spans="1:21" ht="16.5" thickBot="1" x14ac:dyDescent="0.3">
      <c r="A374" s="37" t="s">
        <v>157</v>
      </c>
      <c r="B374" s="66" t="s">
        <v>156</v>
      </c>
      <c r="C374" s="12" t="s">
        <v>155</v>
      </c>
      <c r="D374" s="65">
        <v>1797.2038468845003</v>
      </c>
      <c r="E374" s="65">
        <v>1785.8210682602501</v>
      </c>
      <c r="F374" s="65">
        <v>1863.6808290316264</v>
      </c>
      <c r="G374" s="65">
        <v>1735.2191666666699</v>
      </c>
      <c r="H374" s="65">
        <v>1863.6808290316264</v>
      </c>
      <c r="I374" s="64">
        <v>1863.476229031626</v>
      </c>
      <c r="J374" s="65">
        <v>1863.6808290316264</v>
      </c>
      <c r="K374" s="64">
        <v>1863.476229031626</v>
      </c>
      <c r="L374" s="65">
        <v>1863.6808290316264</v>
      </c>
      <c r="M374" s="64">
        <v>1863.476229031626</v>
      </c>
      <c r="N374" s="65">
        <v>1863.6808290316264</v>
      </c>
      <c r="O374" s="64">
        <v>1863.476229031626</v>
      </c>
      <c r="P374" s="65">
        <v>1863.476229031626</v>
      </c>
      <c r="Q374" s="64" t="s">
        <v>0</v>
      </c>
      <c r="R374" s="65">
        <v>1863.476229031626</v>
      </c>
      <c r="S374" s="64" t="s">
        <v>0</v>
      </c>
      <c r="T374" s="63">
        <f>IFERROR(AVERAGE(H374,J374,L374,N374,P374,R374),"-")</f>
        <v>1863.6126290316263</v>
      </c>
      <c r="U374" s="62">
        <f>IFERROR(AVERAGE(I374,K374,M374,O374),"-")</f>
        <v>1863.476229031626</v>
      </c>
    </row>
    <row r="375" spans="1:21" x14ac:dyDescent="0.25">
      <c r="A375" s="123" t="s">
        <v>154</v>
      </c>
      <c r="B375" s="124"/>
      <c r="C375" s="124"/>
      <c r="D375" s="124"/>
      <c r="E375" s="124"/>
      <c r="F375" s="124"/>
      <c r="G375" s="124"/>
      <c r="H375" s="124"/>
      <c r="I375" s="124"/>
      <c r="J375" s="124"/>
      <c r="K375" s="124"/>
      <c r="L375" s="124"/>
      <c r="M375" s="124"/>
      <c r="N375" s="124"/>
      <c r="O375" s="124"/>
      <c r="P375" s="124"/>
      <c r="Q375" s="124"/>
      <c r="R375" s="124"/>
      <c r="S375" s="124"/>
      <c r="T375" s="124"/>
      <c r="U375" s="125"/>
    </row>
    <row r="376" spans="1:21" ht="16.5" thickBot="1" x14ac:dyDescent="0.3">
      <c r="A376" s="126"/>
      <c r="B376" s="127"/>
      <c r="C376" s="127"/>
      <c r="D376" s="127"/>
      <c r="E376" s="127"/>
      <c r="F376" s="127"/>
      <c r="G376" s="127"/>
      <c r="H376" s="127"/>
      <c r="I376" s="127"/>
      <c r="J376" s="127"/>
      <c r="K376" s="127"/>
      <c r="L376" s="127"/>
      <c r="M376" s="127"/>
      <c r="N376" s="127"/>
      <c r="O376" s="127"/>
      <c r="P376" s="127"/>
      <c r="Q376" s="127"/>
      <c r="R376" s="127"/>
      <c r="S376" s="127"/>
      <c r="T376" s="127"/>
      <c r="U376" s="128"/>
    </row>
    <row r="377" spans="1:21" ht="15.75" customHeight="1" x14ac:dyDescent="0.25">
      <c r="A377" s="110" t="s">
        <v>153</v>
      </c>
      <c r="B377" s="102" t="s">
        <v>152</v>
      </c>
      <c r="C377" s="113" t="s">
        <v>151</v>
      </c>
      <c r="D377" s="61" t="str">
        <f t="shared" ref="D377:L377" si="21">D14</f>
        <v>Год 2022</v>
      </c>
      <c r="E377" s="60" t="str">
        <f t="shared" si="21"/>
        <v>Год 2023</v>
      </c>
      <c r="F377" s="108" t="str">
        <f t="shared" si="21"/>
        <v>Год 2024</v>
      </c>
      <c r="G377" s="109">
        <f t="shared" si="21"/>
        <v>0</v>
      </c>
      <c r="H377" s="104" t="str">
        <f t="shared" si="21"/>
        <v>Год 2025</v>
      </c>
      <c r="I377" s="105">
        <f t="shared" si="21"/>
        <v>0</v>
      </c>
      <c r="J377" s="108" t="str">
        <f t="shared" si="21"/>
        <v>Год 2026</v>
      </c>
      <c r="K377" s="109">
        <f t="shared" si="21"/>
        <v>0</v>
      </c>
      <c r="L377" s="108" t="str">
        <f t="shared" si="21"/>
        <v>Год 2027</v>
      </c>
      <c r="M377" s="109"/>
      <c r="N377" s="108" t="str">
        <f>N14</f>
        <v>Год 2028</v>
      </c>
      <c r="O377" s="109"/>
      <c r="P377" s="108" t="str">
        <f>P14</f>
        <v>Год 2029</v>
      </c>
      <c r="Q377" s="109"/>
      <c r="R377" s="108" t="str">
        <f>R14</f>
        <v>Год 2030</v>
      </c>
      <c r="S377" s="109"/>
      <c r="T377" s="115" t="s">
        <v>150</v>
      </c>
      <c r="U377" s="116"/>
    </row>
    <row r="378" spans="1:21" ht="47.25" x14ac:dyDescent="0.25">
      <c r="A378" s="111"/>
      <c r="B378" s="112"/>
      <c r="C378" s="114"/>
      <c r="D378" s="58" t="str">
        <f t="shared" ref="D378:L378" si="22">D15</f>
        <v>Факт</v>
      </c>
      <c r="E378" s="59" t="str">
        <f t="shared" si="22"/>
        <v>Факт</v>
      </c>
      <c r="F378" s="59" t="str">
        <f t="shared" si="22"/>
        <v>Утвержденный план</v>
      </c>
      <c r="G378" s="59" t="str">
        <f t="shared" si="22"/>
        <v>Факт</v>
      </c>
      <c r="H378" s="59" t="str">
        <f t="shared" si="22"/>
        <v>Утвержденный план</v>
      </c>
      <c r="I378" s="59" t="str">
        <f t="shared" si="22"/>
        <v>Предложение по корректировке  утвержденного плана</v>
      </c>
      <c r="J378" s="59" t="str">
        <f t="shared" si="22"/>
        <v>Утвержденный план</v>
      </c>
      <c r="K378" s="59" t="str">
        <f t="shared" si="22"/>
        <v>Предложение по корректировке  утвержденного плана</v>
      </c>
      <c r="L378" s="59" t="str">
        <f t="shared" si="22"/>
        <v>Утвержденный план</v>
      </c>
      <c r="M378" s="59" t="str">
        <f>M15</f>
        <v>Предложение по корректировке  утвержденного плана</v>
      </c>
      <c r="N378" s="59" t="str">
        <f>N15</f>
        <v>Утвержденный план</v>
      </c>
      <c r="O378" s="59" t="str">
        <f>O15</f>
        <v>Предложение по корректировке  утвержденного плана</v>
      </c>
      <c r="P378" s="59" t="str">
        <f>P15</f>
        <v>План</v>
      </c>
      <c r="Q378" s="59" t="str">
        <f>Q15</f>
        <v>Предложение по корректировке  утвержденного плана</v>
      </c>
      <c r="R378" s="59" t="str">
        <f>R15</f>
        <v>План</v>
      </c>
      <c r="S378" s="59" t="str">
        <f>S15</f>
        <v>Предложение по корректировке  утвержденного плана</v>
      </c>
      <c r="T378" s="58" t="str">
        <f>T15</f>
        <v>План</v>
      </c>
      <c r="U378" s="57" t="str">
        <f>U15</f>
        <v>Предложение по корректировке  утвержденного плана</v>
      </c>
    </row>
    <row r="379" spans="1:21" s="51" customFormat="1" ht="16.5" thickBot="1" x14ac:dyDescent="0.3">
      <c r="A379" s="53">
        <v>1</v>
      </c>
      <c r="B379" s="56">
        <v>2</v>
      </c>
      <c r="C379" s="52">
        <v>3</v>
      </c>
      <c r="D379" s="55" t="str">
        <f t="shared" ref="D379:L379" si="23">D16</f>
        <v>4.1</v>
      </c>
      <c r="E379" s="54" t="str">
        <f t="shared" si="23"/>
        <v>4.2</v>
      </c>
      <c r="F379" s="54" t="str">
        <f t="shared" si="23"/>
        <v>4.3</v>
      </c>
      <c r="G379" s="54" t="str">
        <f t="shared" si="23"/>
        <v>4.4</v>
      </c>
      <c r="H379" s="54" t="str">
        <f t="shared" si="23"/>
        <v>4.5</v>
      </c>
      <c r="I379" s="54" t="str">
        <f t="shared" si="23"/>
        <v>4.6</v>
      </c>
      <c r="J379" s="54" t="str">
        <f t="shared" si="23"/>
        <v>4.7</v>
      </c>
      <c r="K379" s="54" t="str">
        <f t="shared" si="23"/>
        <v>4.8</v>
      </c>
      <c r="L379" s="54" t="str">
        <f t="shared" si="23"/>
        <v>4.9</v>
      </c>
      <c r="M379" s="54" t="str">
        <f>M16</f>
        <v>4.10</v>
      </c>
      <c r="N379" s="54" t="str">
        <f>N16</f>
        <v>4.11</v>
      </c>
      <c r="O379" s="54" t="str">
        <f>O16</f>
        <v>4.12</v>
      </c>
      <c r="P379" s="54" t="str">
        <f>P16</f>
        <v>4.13</v>
      </c>
      <c r="Q379" s="54" t="str">
        <f>Q16</f>
        <v>4.14</v>
      </c>
      <c r="R379" s="54" t="str">
        <f>R16</f>
        <v>4.15</v>
      </c>
      <c r="S379" s="54" t="str">
        <f>S16</f>
        <v>4.16</v>
      </c>
      <c r="T379" s="53" t="s">
        <v>149</v>
      </c>
      <c r="U379" s="52">
        <v>6</v>
      </c>
    </row>
    <row r="380" spans="1:21" x14ac:dyDescent="0.25">
      <c r="A380" s="106" t="s">
        <v>148</v>
      </c>
      <c r="B380" s="107"/>
      <c r="C380" s="50" t="s">
        <v>1</v>
      </c>
      <c r="D380" s="49">
        <v>978.02370699999994</v>
      </c>
      <c r="E380" s="49">
        <v>1345.6292450000003</v>
      </c>
      <c r="F380" s="49">
        <v>1297.3598345307962</v>
      </c>
      <c r="G380" s="49">
        <v>1368.0141750000005</v>
      </c>
      <c r="H380" s="49">
        <v>1252.2180243291241</v>
      </c>
      <c r="I380" s="49">
        <v>1478.4468419999998</v>
      </c>
      <c r="J380" s="49">
        <v>1131.5568282378269</v>
      </c>
      <c r="K380" s="49">
        <v>1271.5650100000003</v>
      </c>
      <c r="L380" s="49">
        <v>1136.0433598117454</v>
      </c>
      <c r="M380" s="49">
        <v>1165.2444420000002</v>
      </c>
      <c r="N380" s="49">
        <v>1131.4340638117453</v>
      </c>
      <c r="O380" s="49">
        <v>1169.9168830000001</v>
      </c>
      <c r="P380" s="49">
        <v>1174.1636700000001</v>
      </c>
      <c r="Q380" s="49" t="s">
        <v>0</v>
      </c>
      <c r="R380" s="49">
        <v>1178.551211</v>
      </c>
      <c r="S380" s="49" t="s">
        <v>0</v>
      </c>
      <c r="T380" s="48">
        <f t="shared" ref="T380:T411" si="24">IFERROR(H380+J380+L380+N380+P380+R380+0+0,"-")</f>
        <v>7003.9671571904419</v>
      </c>
      <c r="U380" s="47">
        <f t="shared" ref="U380:U411" si="25">IFERROR(I380+K380+M380+O380,"-")</f>
        <v>5085.1731770000006</v>
      </c>
    </row>
    <row r="381" spans="1:21" x14ac:dyDescent="0.25">
      <c r="A381" s="41" t="s">
        <v>147</v>
      </c>
      <c r="B381" s="43" t="s">
        <v>146</v>
      </c>
      <c r="C381" s="19" t="s">
        <v>1</v>
      </c>
      <c r="D381" s="40">
        <v>978.02370699999994</v>
      </c>
      <c r="E381" s="40">
        <v>1345.6292450000003</v>
      </c>
      <c r="F381" s="40">
        <v>1297.3598345307962</v>
      </c>
      <c r="G381" s="18">
        <v>1368.0141750000005</v>
      </c>
      <c r="H381" s="18">
        <v>1252.2180243291241</v>
      </c>
      <c r="I381" s="18">
        <v>1478.4468419999998</v>
      </c>
      <c r="J381" s="18">
        <v>1131.5568282378269</v>
      </c>
      <c r="K381" s="18">
        <v>1271.5650100000003</v>
      </c>
      <c r="L381" s="18">
        <v>1136.0433598117454</v>
      </c>
      <c r="M381" s="18">
        <v>1165.2444420000002</v>
      </c>
      <c r="N381" s="18">
        <v>1131.4340638117453</v>
      </c>
      <c r="O381" s="18">
        <v>1169.9168830000001</v>
      </c>
      <c r="P381" s="18">
        <v>1174.1636700000001</v>
      </c>
      <c r="Q381" s="18" t="s">
        <v>0</v>
      </c>
      <c r="R381" s="18">
        <v>1178.551211</v>
      </c>
      <c r="S381" s="18" t="s">
        <v>0</v>
      </c>
      <c r="T381" s="39">
        <f t="shared" si="24"/>
        <v>7003.9671571904419</v>
      </c>
      <c r="U381" s="38">
        <f t="shared" si="25"/>
        <v>5085.1731770000006</v>
      </c>
    </row>
    <row r="382" spans="1:21" x14ac:dyDescent="0.25">
      <c r="A382" s="41" t="s">
        <v>145</v>
      </c>
      <c r="B382" s="26" t="s">
        <v>144</v>
      </c>
      <c r="C382" s="19" t="s">
        <v>1</v>
      </c>
      <c r="D382" s="40">
        <v>281.31621693999978</v>
      </c>
      <c r="E382" s="40">
        <v>515.29069531000027</v>
      </c>
      <c r="F382" s="40">
        <v>363.24967384484512</v>
      </c>
      <c r="G382" s="18">
        <v>486.08974947000036</v>
      </c>
      <c r="H382" s="18">
        <v>393.49695995436952</v>
      </c>
      <c r="I382" s="18">
        <v>542.52168261785346</v>
      </c>
      <c r="J382" s="18">
        <v>249.0858771768402</v>
      </c>
      <c r="K382" s="18">
        <v>339.0563035717463</v>
      </c>
      <c r="L382" s="18">
        <v>237.6877783813141</v>
      </c>
      <c r="M382" s="18">
        <v>234.17241410396844</v>
      </c>
      <c r="N382" s="18">
        <v>216.97618648636791</v>
      </c>
      <c r="O382" s="18">
        <v>221.83054202068914</v>
      </c>
      <c r="P382" s="18">
        <v>208.90034018975035</v>
      </c>
      <c r="Q382" s="18" t="s">
        <v>0</v>
      </c>
      <c r="R382" s="18">
        <v>195.96714297481427</v>
      </c>
      <c r="S382" s="18" t="s">
        <v>0</v>
      </c>
      <c r="T382" s="39">
        <f t="shared" si="24"/>
        <v>1502.1142851634563</v>
      </c>
      <c r="U382" s="38">
        <f t="shared" si="25"/>
        <v>1337.5809423142573</v>
      </c>
    </row>
    <row r="383" spans="1:21" ht="31.5" x14ac:dyDescent="0.25">
      <c r="A383" s="41" t="s">
        <v>143</v>
      </c>
      <c r="B383" s="20" t="s">
        <v>142</v>
      </c>
      <c r="C383" s="19" t="s">
        <v>1</v>
      </c>
      <c r="D383" s="42">
        <v>276.94866693999978</v>
      </c>
      <c r="E383" s="42">
        <v>515.29069531000027</v>
      </c>
      <c r="F383" s="42">
        <v>349.21793042084511</v>
      </c>
      <c r="G383" s="18">
        <v>486.08974947000036</v>
      </c>
      <c r="H383" s="18">
        <v>385.3230331343695</v>
      </c>
      <c r="I383" s="18">
        <v>516.95801222785349</v>
      </c>
      <c r="J383" s="18">
        <v>249.0858771768402</v>
      </c>
      <c r="K383" s="18">
        <v>339.0563035717463</v>
      </c>
      <c r="L383" s="18">
        <v>237.6877783813141</v>
      </c>
      <c r="M383" s="18">
        <v>234.17241410396844</v>
      </c>
      <c r="N383" s="18">
        <v>216.97618648636791</v>
      </c>
      <c r="O383" s="18">
        <v>221.83054202068917</v>
      </c>
      <c r="P383" s="18">
        <v>208.90034018975035</v>
      </c>
      <c r="Q383" s="18" t="s">
        <v>0</v>
      </c>
      <c r="R383" s="18">
        <v>195.96714297481424</v>
      </c>
      <c r="S383" s="18" t="s">
        <v>0</v>
      </c>
      <c r="T383" s="39">
        <f t="shared" si="24"/>
        <v>1493.940358343456</v>
      </c>
      <c r="U383" s="38">
        <f t="shared" si="25"/>
        <v>1312.0172719242573</v>
      </c>
    </row>
    <row r="384" spans="1:21" x14ac:dyDescent="0.25">
      <c r="A384" s="41" t="s">
        <v>141</v>
      </c>
      <c r="B384" s="27" t="s">
        <v>140</v>
      </c>
      <c r="C384" s="19" t="s">
        <v>1</v>
      </c>
      <c r="D384" s="42" t="s">
        <v>0</v>
      </c>
      <c r="E384" s="42" t="s">
        <v>0</v>
      </c>
      <c r="F384" s="42" t="s">
        <v>0</v>
      </c>
      <c r="G384" s="18" t="s">
        <v>0</v>
      </c>
      <c r="H384" s="18" t="s">
        <v>0</v>
      </c>
      <c r="I384" s="18" t="s">
        <v>0</v>
      </c>
      <c r="J384" s="18" t="s">
        <v>0</v>
      </c>
      <c r="K384" s="18" t="s">
        <v>0</v>
      </c>
      <c r="L384" s="18" t="s">
        <v>0</v>
      </c>
      <c r="M384" s="18" t="s">
        <v>0</v>
      </c>
      <c r="N384" s="18" t="s">
        <v>0</v>
      </c>
      <c r="O384" s="18" t="s">
        <v>0</v>
      </c>
      <c r="P384" s="18" t="s">
        <v>0</v>
      </c>
      <c r="Q384" s="18" t="s">
        <v>0</v>
      </c>
      <c r="R384" s="18" t="s">
        <v>0</v>
      </c>
      <c r="S384" s="18" t="s">
        <v>0</v>
      </c>
      <c r="T384" s="39" t="str">
        <f t="shared" si="24"/>
        <v>-</v>
      </c>
      <c r="U384" s="38" t="str">
        <f t="shared" si="25"/>
        <v>-</v>
      </c>
    </row>
    <row r="385" spans="1:21" ht="31.5" x14ac:dyDescent="0.25">
      <c r="A385" s="41" t="s">
        <v>139</v>
      </c>
      <c r="B385" s="46" t="s">
        <v>84</v>
      </c>
      <c r="C385" s="19" t="s">
        <v>1</v>
      </c>
      <c r="D385" s="42" t="s">
        <v>0</v>
      </c>
      <c r="E385" s="42" t="s">
        <v>0</v>
      </c>
      <c r="F385" s="42" t="s">
        <v>0</v>
      </c>
      <c r="G385" s="18" t="s">
        <v>0</v>
      </c>
      <c r="H385" s="18" t="s">
        <v>0</v>
      </c>
      <c r="I385" s="18" t="s">
        <v>0</v>
      </c>
      <c r="J385" s="18" t="s">
        <v>0</v>
      </c>
      <c r="K385" s="18" t="s">
        <v>0</v>
      </c>
      <c r="L385" s="18" t="s">
        <v>0</v>
      </c>
      <c r="M385" s="18" t="s">
        <v>0</v>
      </c>
      <c r="N385" s="18" t="s">
        <v>0</v>
      </c>
      <c r="O385" s="18" t="s">
        <v>0</v>
      </c>
      <c r="P385" s="18" t="s">
        <v>0</v>
      </c>
      <c r="Q385" s="18" t="s">
        <v>0</v>
      </c>
      <c r="R385" s="18" t="s">
        <v>0</v>
      </c>
      <c r="S385" s="18" t="s">
        <v>0</v>
      </c>
      <c r="T385" s="39" t="str">
        <f t="shared" si="24"/>
        <v>-</v>
      </c>
      <c r="U385" s="38" t="str">
        <f t="shared" si="25"/>
        <v>-</v>
      </c>
    </row>
    <row r="386" spans="1:21" ht="31.5" x14ac:dyDescent="0.25">
      <c r="A386" s="41" t="s">
        <v>138</v>
      </c>
      <c r="B386" s="46" t="s">
        <v>82</v>
      </c>
      <c r="C386" s="19" t="s">
        <v>1</v>
      </c>
      <c r="D386" s="42" t="s">
        <v>0</v>
      </c>
      <c r="E386" s="42" t="s">
        <v>0</v>
      </c>
      <c r="F386" s="42" t="s">
        <v>0</v>
      </c>
      <c r="G386" s="18" t="s">
        <v>0</v>
      </c>
      <c r="H386" s="18" t="s">
        <v>0</v>
      </c>
      <c r="I386" s="18" t="s">
        <v>0</v>
      </c>
      <c r="J386" s="18" t="s">
        <v>0</v>
      </c>
      <c r="K386" s="18" t="s">
        <v>0</v>
      </c>
      <c r="L386" s="18" t="s">
        <v>0</v>
      </c>
      <c r="M386" s="18" t="s">
        <v>0</v>
      </c>
      <c r="N386" s="18" t="s">
        <v>0</v>
      </c>
      <c r="O386" s="18" t="s">
        <v>0</v>
      </c>
      <c r="P386" s="18" t="s">
        <v>0</v>
      </c>
      <c r="Q386" s="18" t="s">
        <v>0</v>
      </c>
      <c r="R386" s="18" t="s">
        <v>0</v>
      </c>
      <c r="S386" s="18" t="s">
        <v>0</v>
      </c>
      <c r="T386" s="39" t="str">
        <f t="shared" si="24"/>
        <v>-</v>
      </c>
      <c r="U386" s="38" t="str">
        <f t="shared" si="25"/>
        <v>-</v>
      </c>
    </row>
    <row r="387" spans="1:21" ht="31.5" x14ac:dyDescent="0.25">
      <c r="A387" s="41" t="s">
        <v>137</v>
      </c>
      <c r="B387" s="46" t="s">
        <v>80</v>
      </c>
      <c r="C387" s="19" t="s">
        <v>1</v>
      </c>
      <c r="D387" s="42" t="s">
        <v>0</v>
      </c>
      <c r="E387" s="42" t="s">
        <v>0</v>
      </c>
      <c r="F387" s="42" t="s">
        <v>0</v>
      </c>
      <c r="G387" s="18" t="s">
        <v>0</v>
      </c>
      <c r="H387" s="18" t="s">
        <v>0</v>
      </c>
      <c r="I387" s="18" t="s">
        <v>0</v>
      </c>
      <c r="J387" s="18" t="s">
        <v>0</v>
      </c>
      <c r="K387" s="18" t="s">
        <v>0</v>
      </c>
      <c r="L387" s="18" t="s">
        <v>0</v>
      </c>
      <c r="M387" s="18" t="s">
        <v>0</v>
      </c>
      <c r="N387" s="18" t="s">
        <v>0</v>
      </c>
      <c r="O387" s="18" t="s">
        <v>0</v>
      </c>
      <c r="P387" s="18" t="s">
        <v>0</v>
      </c>
      <c r="Q387" s="18" t="s">
        <v>0</v>
      </c>
      <c r="R387" s="18" t="s">
        <v>0</v>
      </c>
      <c r="S387" s="18" t="s">
        <v>0</v>
      </c>
      <c r="T387" s="39" t="str">
        <f t="shared" si="24"/>
        <v>-</v>
      </c>
      <c r="U387" s="38" t="str">
        <f t="shared" si="25"/>
        <v>-</v>
      </c>
    </row>
    <row r="388" spans="1:21" x14ac:dyDescent="0.25">
      <c r="A388" s="41" t="s">
        <v>136</v>
      </c>
      <c r="B388" s="27" t="s">
        <v>135</v>
      </c>
      <c r="C388" s="19" t="s">
        <v>1</v>
      </c>
      <c r="D388" s="42" t="s">
        <v>0</v>
      </c>
      <c r="E388" s="42" t="s">
        <v>0</v>
      </c>
      <c r="F388" s="42" t="s">
        <v>0</v>
      </c>
      <c r="G388" s="18" t="s">
        <v>0</v>
      </c>
      <c r="H388" s="18" t="s">
        <v>0</v>
      </c>
      <c r="I388" s="18" t="s">
        <v>0</v>
      </c>
      <c r="J388" s="18" t="s">
        <v>0</v>
      </c>
      <c r="K388" s="18" t="s">
        <v>0</v>
      </c>
      <c r="L388" s="18" t="s">
        <v>0</v>
      </c>
      <c r="M388" s="18" t="s">
        <v>0</v>
      </c>
      <c r="N388" s="18" t="s">
        <v>0</v>
      </c>
      <c r="O388" s="18" t="s">
        <v>0</v>
      </c>
      <c r="P388" s="18" t="s">
        <v>0</v>
      </c>
      <c r="Q388" s="18" t="s">
        <v>0</v>
      </c>
      <c r="R388" s="18" t="s">
        <v>0</v>
      </c>
      <c r="S388" s="18" t="s">
        <v>0</v>
      </c>
      <c r="T388" s="39" t="str">
        <f t="shared" si="24"/>
        <v>-</v>
      </c>
      <c r="U388" s="38" t="str">
        <f t="shared" si="25"/>
        <v>-</v>
      </c>
    </row>
    <row r="389" spans="1:21" x14ac:dyDescent="0.25">
      <c r="A389" s="41" t="s">
        <v>134</v>
      </c>
      <c r="B389" s="27" t="s">
        <v>133</v>
      </c>
      <c r="C389" s="19" t="s">
        <v>1</v>
      </c>
      <c r="D389" s="42">
        <v>130.7212409399998</v>
      </c>
      <c r="E389" s="42">
        <v>276.27939231000028</v>
      </c>
      <c r="F389" s="42">
        <v>132.57288726327045</v>
      </c>
      <c r="G389" s="18">
        <v>287.21074113666702</v>
      </c>
      <c r="H389" s="18">
        <v>163.78942561339321</v>
      </c>
      <c r="I389" s="18">
        <v>163.78942591339361</v>
      </c>
      <c r="J389" s="18">
        <v>124.36641469741066</v>
      </c>
      <c r="K389" s="18">
        <v>139.36641444741085</v>
      </c>
      <c r="L389" s="18">
        <v>108.48178432796628</v>
      </c>
      <c r="M389" s="18">
        <v>123.48178432796651</v>
      </c>
      <c r="N389" s="18">
        <v>92.379488433020072</v>
      </c>
      <c r="O389" s="18">
        <v>107.37948793302023</v>
      </c>
      <c r="P389" s="18">
        <v>90.986953702081465</v>
      </c>
      <c r="Q389" s="18" t="s">
        <v>0</v>
      </c>
      <c r="R389" s="18">
        <v>74.397472320478755</v>
      </c>
      <c r="S389" s="18" t="s">
        <v>0</v>
      </c>
      <c r="T389" s="39">
        <f t="shared" si="24"/>
        <v>654.40153909435048</v>
      </c>
      <c r="U389" s="38">
        <f t="shared" si="25"/>
        <v>534.01711262179117</v>
      </c>
    </row>
    <row r="390" spans="1:21" x14ac:dyDescent="0.25">
      <c r="A390" s="41" t="s">
        <v>132</v>
      </c>
      <c r="B390" s="27" t="s">
        <v>131</v>
      </c>
      <c r="C390" s="19" t="s">
        <v>1</v>
      </c>
      <c r="D390" s="42" t="s">
        <v>0</v>
      </c>
      <c r="E390" s="42" t="s">
        <v>0</v>
      </c>
      <c r="F390" s="42" t="s">
        <v>0</v>
      </c>
      <c r="G390" s="18" t="s">
        <v>0</v>
      </c>
      <c r="H390" s="18" t="s">
        <v>0</v>
      </c>
      <c r="I390" s="18" t="s">
        <v>0</v>
      </c>
      <c r="J390" s="18" t="s">
        <v>0</v>
      </c>
      <c r="K390" s="18" t="s">
        <v>0</v>
      </c>
      <c r="L390" s="18" t="s">
        <v>0</v>
      </c>
      <c r="M390" s="18" t="s">
        <v>0</v>
      </c>
      <c r="N390" s="18" t="s">
        <v>0</v>
      </c>
      <c r="O390" s="18" t="s">
        <v>0</v>
      </c>
      <c r="P390" s="18" t="s">
        <v>0</v>
      </c>
      <c r="Q390" s="18" t="s">
        <v>0</v>
      </c>
      <c r="R390" s="18" t="s">
        <v>0</v>
      </c>
      <c r="S390" s="18" t="s">
        <v>0</v>
      </c>
      <c r="T390" s="39" t="str">
        <f t="shared" si="24"/>
        <v>-</v>
      </c>
      <c r="U390" s="38" t="str">
        <f t="shared" si="25"/>
        <v>-</v>
      </c>
    </row>
    <row r="391" spans="1:21" x14ac:dyDescent="0.25">
      <c r="A391" s="41" t="s">
        <v>130</v>
      </c>
      <c r="B391" s="27" t="s">
        <v>129</v>
      </c>
      <c r="C391" s="19" t="s">
        <v>1</v>
      </c>
      <c r="D391" s="42">
        <v>146.22742599999998</v>
      </c>
      <c r="E391" s="42">
        <v>239.01130300000003</v>
      </c>
      <c r="F391" s="42">
        <v>216.64504315757466</v>
      </c>
      <c r="G391" s="18">
        <v>198.8790083333333</v>
      </c>
      <c r="H391" s="18">
        <v>221.53360752097629</v>
      </c>
      <c r="I391" s="18">
        <v>353.16858631445984</v>
      </c>
      <c r="J391" s="18">
        <v>124.71946247942952</v>
      </c>
      <c r="K391" s="18">
        <v>199.68988912433542</v>
      </c>
      <c r="L391" s="18">
        <v>129.20599405334781</v>
      </c>
      <c r="M391" s="18">
        <v>110.69062977600194</v>
      </c>
      <c r="N391" s="18">
        <v>124.59669805334782</v>
      </c>
      <c r="O391" s="18">
        <v>114.45105408766892</v>
      </c>
      <c r="P391" s="18">
        <v>117.9133864876689</v>
      </c>
      <c r="Q391" s="18" t="s">
        <v>0</v>
      </c>
      <c r="R391" s="18">
        <v>121.5696706543355</v>
      </c>
      <c r="S391" s="18" t="s">
        <v>0</v>
      </c>
      <c r="T391" s="39">
        <f t="shared" si="24"/>
        <v>839.53881924910581</v>
      </c>
      <c r="U391" s="38">
        <f t="shared" si="25"/>
        <v>778.00015930246616</v>
      </c>
    </row>
    <row r="392" spans="1:21" ht="31.5" x14ac:dyDescent="0.25">
      <c r="A392" s="41" t="s">
        <v>128</v>
      </c>
      <c r="B392" s="46" t="s">
        <v>127</v>
      </c>
      <c r="C392" s="19" t="s">
        <v>1</v>
      </c>
      <c r="D392" s="42" t="s">
        <v>0</v>
      </c>
      <c r="E392" s="42" t="s">
        <v>0</v>
      </c>
      <c r="F392" s="42" t="s">
        <v>0</v>
      </c>
      <c r="G392" s="18" t="s">
        <v>0</v>
      </c>
      <c r="H392" s="18" t="s">
        <v>0</v>
      </c>
      <c r="I392" s="18" t="s">
        <v>0</v>
      </c>
      <c r="J392" s="18" t="s">
        <v>0</v>
      </c>
      <c r="K392" s="18" t="s">
        <v>0</v>
      </c>
      <c r="L392" s="18" t="s">
        <v>0</v>
      </c>
      <c r="M392" s="18" t="s">
        <v>0</v>
      </c>
      <c r="N392" s="18" t="s">
        <v>0</v>
      </c>
      <c r="O392" s="18" t="s">
        <v>0</v>
      </c>
      <c r="P392" s="18" t="s">
        <v>0</v>
      </c>
      <c r="Q392" s="18" t="s">
        <v>0</v>
      </c>
      <c r="R392" s="18" t="s">
        <v>0</v>
      </c>
      <c r="S392" s="18" t="s">
        <v>0</v>
      </c>
      <c r="T392" s="39" t="str">
        <f t="shared" si="24"/>
        <v>-</v>
      </c>
      <c r="U392" s="38" t="str">
        <f t="shared" si="25"/>
        <v>-</v>
      </c>
    </row>
    <row r="393" spans="1:21" x14ac:dyDescent="0.25">
      <c r="A393" s="41" t="s">
        <v>126</v>
      </c>
      <c r="B393" s="46" t="s">
        <v>122</v>
      </c>
      <c r="C393" s="19" t="s">
        <v>1</v>
      </c>
      <c r="D393" s="42" t="s">
        <v>0</v>
      </c>
      <c r="E393" s="42" t="s">
        <v>0</v>
      </c>
      <c r="F393" s="42" t="s">
        <v>0</v>
      </c>
      <c r="G393" s="18" t="s">
        <v>0</v>
      </c>
      <c r="H393" s="18" t="s">
        <v>0</v>
      </c>
      <c r="I393" s="18" t="s">
        <v>0</v>
      </c>
      <c r="J393" s="18" t="s">
        <v>0</v>
      </c>
      <c r="K393" s="18" t="s">
        <v>0</v>
      </c>
      <c r="L393" s="18" t="s">
        <v>0</v>
      </c>
      <c r="M393" s="18" t="s">
        <v>0</v>
      </c>
      <c r="N393" s="18" t="s">
        <v>0</v>
      </c>
      <c r="O393" s="18" t="s">
        <v>0</v>
      </c>
      <c r="P393" s="18" t="s">
        <v>0</v>
      </c>
      <c r="Q393" s="18" t="s">
        <v>0</v>
      </c>
      <c r="R393" s="18" t="s">
        <v>0</v>
      </c>
      <c r="S393" s="18" t="s">
        <v>0</v>
      </c>
      <c r="T393" s="39" t="str">
        <f t="shared" si="24"/>
        <v>-</v>
      </c>
      <c r="U393" s="38" t="str">
        <f t="shared" si="25"/>
        <v>-</v>
      </c>
    </row>
    <row r="394" spans="1:21" x14ac:dyDescent="0.25">
      <c r="A394" s="41" t="s">
        <v>125</v>
      </c>
      <c r="B394" s="46" t="s">
        <v>124</v>
      </c>
      <c r="C394" s="19" t="s">
        <v>1</v>
      </c>
      <c r="D394" s="42">
        <v>146.22742599999998</v>
      </c>
      <c r="E394" s="42">
        <v>239.01130300000003</v>
      </c>
      <c r="F394" s="42">
        <v>216.64504315757466</v>
      </c>
      <c r="G394" s="18">
        <v>198.8790083333333</v>
      </c>
      <c r="H394" s="18">
        <v>221.53360752097629</v>
      </c>
      <c r="I394" s="18">
        <v>353.16858631445984</v>
      </c>
      <c r="J394" s="18">
        <v>124.71946247942952</v>
      </c>
      <c r="K394" s="18">
        <v>199.68988912433542</v>
      </c>
      <c r="L394" s="18">
        <v>129.20599405334781</v>
      </c>
      <c r="M394" s="18">
        <v>110.69062977600194</v>
      </c>
      <c r="N394" s="18">
        <v>124.59669805334782</v>
      </c>
      <c r="O394" s="18">
        <v>114.45105408766892</v>
      </c>
      <c r="P394" s="18">
        <v>117.9133864876689</v>
      </c>
      <c r="Q394" s="18" t="s">
        <v>0</v>
      </c>
      <c r="R394" s="18">
        <v>121.5696706543355</v>
      </c>
      <c r="S394" s="18" t="s">
        <v>0</v>
      </c>
      <c r="T394" s="39">
        <f t="shared" si="24"/>
        <v>839.53881924910581</v>
      </c>
      <c r="U394" s="38">
        <f t="shared" si="25"/>
        <v>778.00015930246616</v>
      </c>
    </row>
    <row r="395" spans="1:21" x14ac:dyDescent="0.25">
      <c r="A395" s="41" t="s">
        <v>123</v>
      </c>
      <c r="B395" s="46" t="s">
        <v>122</v>
      </c>
      <c r="C395" s="19" t="s">
        <v>1</v>
      </c>
      <c r="D395" s="42">
        <v>122.20306605999995</v>
      </c>
      <c r="E395" s="42">
        <v>239.01130300000003</v>
      </c>
      <c r="F395" s="42">
        <v>216.64504315757466</v>
      </c>
      <c r="G395" s="18">
        <v>198.8790083333333</v>
      </c>
      <c r="H395" s="18">
        <v>221.53360752097629</v>
      </c>
      <c r="I395" s="18">
        <v>275.72514721236274</v>
      </c>
      <c r="J395" s="18">
        <v>124.71946247942952</v>
      </c>
      <c r="K395" s="18">
        <v>93.375554166666674</v>
      </c>
      <c r="L395" s="18">
        <v>129.20599405334781</v>
      </c>
      <c r="M395" s="18">
        <v>0.52170095403707817</v>
      </c>
      <c r="N395" s="18">
        <v>124.59669805334782</v>
      </c>
      <c r="O395" s="18">
        <v>0</v>
      </c>
      <c r="P395" s="18">
        <v>0</v>
      </c>
      <c r="Q395" s="18" t="s">
        <v>0</v>
      </c>
      <c r="R395" s="18">
        <v>0</v>
      </c>
      <c r="S395" s="18" t="s">
        <v>0</v>
      </c>
      <c r="T395" s="39">
        <f t="shared" si="24"/>
        <v>600.05576210710149</v>
      </c>
      <c r="U395" s="38">
        <f t="shared" si="25"/>
        <v>369.62240233306653</v>
      </c>
    </row>
    <row r="396" spans="1:21" x14ac:dyDescent="0.25">
      <c r="A396" s="41" t="s">
        <v>121</v>
      </c>
      <c r="B396" s="27" t="s">
        <v>120</v>
      </c>
      <c r="C396" s="19" t="s">
        <v>1</v>
      </c>
      <c r="D396" s="42" t="s">
        <v>0</v>
      </c>
      <c r="E396" s="42" t="s">
        <v>0</v>
      </c>
      <c r="F396" s="42" t="s">
        <v>0</v>
      </c>
      <c r="G396" s="18" t="s">
        <v>0</v>
      </c>
      <c r="H396" s="18" t="s">
        <v>0</v>
      </c>
      <c r="I396" s="18" t="s">
        <v>0</v>
      </c>
      <c r="J396" s="18" t="s">
        <v>0</v>
      </c>
      <c r="K396" s="18" t="s">
        <v>0</v>
      </c>
      <c r="L396" s="18" t="s">
        <v>0</v>
      </c>
      <c r="M396" s="18" t="s">
        <v>0</v>
      </c>
      <c r="N396" s="18" t="s">
        <v>0</v>
      </c>
      <c r="O396" s="18" t="s">
        <v>0</v>
      </c>
      <c r="P396" s="18" t="s">
        <v>0</v>
      </c>
      <c r="Q396" s="18" t="s">
        <v>0</v>
      </c>
      <c r="R396" s="18" t="s">
        <v>0</v>
      </c>
      <c r="S396" s="18" t="s">
        <v>0</v>
      </c>
      <c r="T396" s="39" t="str">
        <f t="shared" si="24"/>
        <v>-</v>
      </c>
      <c r="U396" s="38" t="str">
        <f t="shared" si="25"/>
        <v>-</v>
      </c>
    </row>
    <row r="397" spans="1:21" x14ac:dyDescent="0.25">
      <c r="A397" s="41" t="s">
        <v>119</v>
      </c>
      <c r="B397" s="27" t="s">
        <v>70</v>
      </c>
      <c r="C397" s="19" t="s">
        <v>1</v>
      </c>
      <c r="D397" s="42" t="s">
        <v>0</v>
      </c>
      <c r="E397" s="42" t="s">
        <v>0</v>
      </c>
      <c r="F397" s="42" t="s">
        <v>0</v>
      </c>
      <c r="G397" s="18" t="s">
        <v>0</v>
      </c>
      <c r="H397" s="18" t="s">
        <v>0</v>
      </c>
      <c r="I397" s="18" t="s">
        <v>0</v>
      </c>
      <c r="J397" s="18" t="s">
        <v>0</v>
      </c>
      <c r="K397" s="18" t="s">
        <v>0</v>
      </c>
      <c r="L397" s="18" t="s">
        <v>0</v>
      </c>
      <c r="M397" s="18" t="s">
        <v>0</v>
      </c>
      <c r="N397" s="18" t="s">
        <v>0</v>
      </c>
      <c r="O397" s="18" t="s">
        <v>0</v>
      </c>
      <c r="P397" s="18" t="s">
        <v>0</v>
      </c>
      <c r="Q397" s="18" t="s">
        <v>0</v>
      </c>
      <c r="R397" s="18" t="s">
        <v>0</v>
      </c>
      <c r="S397" s="18" t="s">
        <v>0</v>
      </c>
      <c r="T397" s="39" t="str">
        <f t="shared" si="24"/>
        <v>-</v>
      </c>
      <c r="U397" s="38" t="str">
        <f t="shared" si="25"/>
        <v>-</v>
      </c>
    </row>
    <row r="398" spans="1:21" ht="31.5" x14ac:dyDescent="0.25">
      <c r="A398" s="41" t="s">
        <v>118</v>
      </c>
      <c r="B398" s="27" t="s">
        <v>117</v>
      </c>
      <c r="C398" s="19" t="s">
        <v>1</v>
      </c>
      <c r="D398" s="42" t="s">
        <v>0</v>
      </c>
      <c r="E398" s="42" t="s">
        <v>0</v>
      </c>
      <c r="F398" s="42" t="s">
        <v>0</v>
      </c>
      <c r="G398" s="18" t="s">
        <v>0</v>
      </c>
      <c r="H398" s="18" t="s">
        <v>0</v>
      </c>
      <c r="I398" s="18" t="s">
        <v>0</v>
      </c>
      <c r="J398" s="18" t="s">
        <v>0</v>
      </c>
      <c r="K398" s="18" t="s">
        <v>0</v>
      </c>
      <c r="L398" s="18" t="s">
        <v>0</v>
      </c>
      <c r="M398" s="18" t="s">
        <v>0</v>
      </c>
      <c r="N398" s="18" t="s">
        <v>0</v>
      </c>
      <c r="O398" s="18" t="s">
        <v>0</v>
      </c>
      <c r="P398" s="18" t="s">
        <v>0</v>
      </c>
      <c r="Q398" s="18" t="s">
        <v>0</v>
      </c>
      <c r="R398" s="18" t="s">
        <v>0</v>
      </c>
      <c r="S398" s="18" t="s">
        <v>0</v>
      </c>
      <c r="T398" s="39" t="str">
        <f t="shared" si="24"/>
        <v>-</v>
      </c>
      <c r="U398" s="38" t="str">
        <f t="shared" si="25"/>
        <v>-</v>
      </c>
    </row>
    <row r="399" spans="1:21" x14ac:dyDescent="0.25">
      <c r="A399" s="41" t="s">
        <v>116</v>
      </c>
      <c r="B399" s="46" t="s">
        <v>66</v>
      </c>
      <c r="C399" s="19" t="s">
        <v>1</v>
      </c>
      <c r="D399" s="42" t="s">
        <v>0</v>
      </c>
      <c r="E399" s="42" t="s">
        <v>0</v>
      </c>
      <c r="F399" s="42" t="s">
        <v>0</v>
      </c>
      <c r="G399" s="18" t="s">
        <v>0</v>
      </c>
      <c r="H399" s="18" t="s">
        <v>0</v>
      </c>
      <c r="I399" s="18" t="s">
        <v>0</v>
      </c>
      <c r="J399" s="18" t="s">
        <v>0</v>
      </c>
      <c r="K399" s="18" t="s">
        <v>0</v>
      </c>
      <c r="L399" s="18" t="s">
        <v>0</v>
      </c>
      <c r="M399" s="18" t="s">
        <v>0</v>
      </c>
      <c r="N399" s="18" t="s">
        <v>0</v>
      </c>
      <c r="O399" s="18" t="s">
        <v>0</v>
      </c>
      <c r="P399" s="18" t="s">
        <v>0</v>
      </c>
      <c r="Q399" s="18" t="s">
        <v>0</v>
      </c>
      <c r="R399" s="18" t="s">
        <v>0</v>
      </c>
      <c r="S399" s="18" t="s">
        <v>0</v>
      </c>
      <c r="T399" s="39" t="str">
        <f t="shared" si="24"/>
        <v>-</v>
      </c>
      <c r="U399" s="38" t="str">
        <f t="shared" si="25"/>
        <v>-</v>
      </c>
    </row>
    <row r="400" spans="1:21" x14ac:dyDescent="0.25">
      <c r="A400" s="41" t="s">
        <v>115</v>
      </c>
      <c r="B400" s="45" t="s">
        <v>64</v>
      </c>
      <c r="C400" s="19" t="s">
        <v>1</v>
      </c>
      <c r="D400" s="42" t="s">
        <v>0</v>
      </c>
      <c r="E400" s="42" t="s">
        <v>0</v>
      </c>
      <c r="F400" s="42" t="s">
        <v>0</v>
      </c>
      <c r="G400" s="18" t="s">
        <v>0</v>
      </c>
      <c r="H400" s="18" t="s">
        <v>0</v>
      </c>
      <c r="I400" s="18" t="s">
        <v>0</v>
      </c>
      <c r="J400" s="18" t="s">
        <v>0</v>
      </c>
      <c r="K400" s="18" t="s">
        <v>0</v>
      </c>
      <c r="L400" s="18" t="s">
        <v>0</v>
      </c>
      <c r="M400" s="18" t="s">
        <v>0</v>
      </c>
      <c r="N400" s="18" t="s">
        <v>0</v>
      </c>
      <c r="O400" s="18" t="s">
        <v>0</v>
      </c>
      <c r="P400" s="18" t="s">
        <v>0</v>
      </c>
      <c r="Q400" s="18" t="s">
        <v>0</v>
      </c>
      <c r="R400" s="18" t="s">
        <v>0</v>
      </c>
      <c r="S400" s="18" t="s">
        <v>0</v>
      </c>
      <c r="T400" s="39" t="str">
        <f t="shared" si="24"/>
        <v>-</v>
      </c>
      <c r="U400" s="38" t="str">
        <f t="shared" si="25"/>
        <v>-</v>
      </c>
    </row>
    <row r="401" spans="1:21" ht="31.5" x14ac:dyDescent="0.25">
      <c r="A401" s="41" t="s">
        <v>114</v>
      </c>
      <c r="B401" s="20" t="s">
        <v>113</v>
      </c>
      <c r="C401" s="19" t="s">
        <v>1</v>
      </c>
      <c r="D401" s="40" t="s">
        <v>0</v>
      </c>
      <c r="E401" s="40" t="s">
        <v>0</v>
      </c>
      <c r="F401" s="40" t="s">
        <v>0</v>
      </c>
      <c r="G401" s="18" t="s">
        <v>0</v>
      </c>
      <c r="H401" s="18" t="s">
        <v>0</v>
      </c>
      <c r="I401" s="18" t="s">
        <v>0</v>
      </c>
      <c r="J401" s="18" t="s">
        <v>0</v>
      </c>
      <c r="K401" s="18" t="s">
        <v>0</v>
      </c>
      <c r="L401" s="18" t="s">
        <v>0</v>
      </c>
      <c r="M401" s="18" t="s">
        <v>0</v>
      </c>
      <c r="N401" s="18" t="s">
        <v>0</v>
      </c>
      <c r="O401" s="18" t="s">
        <v>0</v>
      </c>
      <c r="P401" s="18" t="s">
        <v>0</v>
      </c>
      <c r="Q401" s="18" t="s">
        <v>0</v>
      </c>
      <c r="R401" s="18" t="s">
        <v>0</v>
      </c>
      <c r="S401" s="18" t="s">
        <v>0</v>
      </c>
      <c r="T401" s="39" t="str">
        <f t="shared" si="24"/>
        <v>-</v>
      </c>
      <c r="U401" s="38" t="str">
        <f t="shared" si="25"/>
        <v>-</v>
      </c>
    </row>
    <row r="402" spans="1:21" ht="31.5" x14ac:dyDescent="0.25">
      <c r="A402" s="41" t="s">
        <v>112</v>
      </c>
      <c r="B402" s="27" t="s">
        <v>84</v>
      </c>
      <c r="C402" s="19" t="s">
        <v>1</v>
      </c>
      <c r="D402" s="40" t="s">
        <v>0</v>
      </c>
      <c r="E402" s="40" t="s">
        <v>0</v>
      </c>
      <c r="F402" s="40" t="s">
        <v>0</v>
      </c>
      <c r="G402" s="18" t="s">
        <v>0</v>
      </c>
      <c r="H402" s="18" t="s">
        <v>0</v>
      </c>
      <c r="I402" s="18" t="s">
        <v>0</v>
      </c>
      <c r="J402" s="18" t="s">
        <v>0</v>
      </c>
      <c r="K402" s="18" t="s">
        <v>0</v>
      </c>
      <c r="L402" s="18" t="s">
        <v>0</v>
      </c>
      <c r="M402" s="18" t="s">
        <v>0</v>
      </c>
      <c r="N402" s="18" t="s">
        <v>0</v>
      </c>
      <c r="O402" s="18" t="s">
        <v>0</v>
      </c>
      <c r="P402" s="18" t="s">
        <v>0</v>
      </c>
      <c r="Q402" s="18" t="s">
        <v>0</v>
      </c>
      <c r="R402" s="18" t="s">
        <v>0</v>
      </c>
      <c r="S402" s="18" t="s">
        <v>0</v>
      </c>
      <c r="T402" s="39" t="str">
        <f t="shared" si="24"/>
        <v>-</v>
      </c>
      <c r="U402" s="38" t="str">
        <f t="shared" si="25"/>
        <v>-</v>
      </c>
    </row>
    <row r="403" spans="1:21" ht="31.5" x14ac:dyDescent="0.25">
      <c r="A403" s="41" t="s">
        <v>111</v>
      </c>
      <c r="B403" s="27" t="s">
        <v>82</v>
      </c>
      <c r="C403" s="19" t="s">
        <v>1</v>
      </c>
      <c r="D403" s="40" t="s">
        <v>0</v>
      </c>
      <c r="E403" s="40" t="s">
        <v>0</v>
      </c>
      <c r="F403" s="40" t="s">
        <v>0</v>
      </c>
      <c r="G403" s="18" t="s">
        <v>0</v>
      </c>
      <c r="H403" s="18" t="s">
        <v>0</v>
      </c>
      <c r="I403" s="18" t="s">
        <v>0</v>
      </c>
      <c r="J403" s="18" t="s">
        <v>0</v>
      </c>
      <c r="K403" s="18" t="s">
        <v>0</v>
      </c>
      <c r="L403" s="18" t="s">
        <v>0</v>
      </c>
      <c r="M403" s="18" t="s">
        <v>0</v>
      </c>
      <c r="N403" s="18" t="s">
        <v>0</v>
      </c>
      <c r="O403" s="18" t="s">
        <v>0</v>
      </c>
      <c r="P403" s="18" t="s">
        <v>0</v>
      </c>
      <c r="Q403" s="18" t="s">
        <v>0</v>
      </c>
      <c r="R403" s="18" t="s">
        <v>0</v>
      </c>
      <c r="S403" s="18" t="s">
        <v>0</v>
      </c>
      <c r="T403" s="39" t="str">
        <f t="shared" si="24"/>
        <v>-</v>
      </c>
      <c r="U403" s="38" t="str">
        <f t="shared" si="25"/>
        <v>-</v>
      </c>
    </row>
    <row r="404" spans="1:21" ht="31.5" x14ac:dyDescent="0.25">
      <c r="A404" s="41" t="s">
        <v>110</v>
      </c>
      <c r="B404" s="27" t="s">
        <v>80</v>
      </c>
      <c r="C404" s="19" t="s">
        <v>1</v>
      </c>
      <c r="D404" s="40" t="s">
        <v>0</v>
      </c>
      <c r="E404" s="40" t="s">
        <v>0</v>
      </c>
      <c r="F404" s="40" t="s">
        <v>0</v>
      </c>
      <c r="G404" s="18" t="s">
        <v>0</v>
      </c>
      <c r="H404" s="18" t="s">
        <v>0</v>
      </c>
      <c r="I404" s="18" t="s">
        <v>0</v>
      </c>
      <c r="J404" s="18" t="s">
        <v>0</v>
      </c>
      <c r="K404" s="18" t="s">
        <v>0</v>
      </c>
      <c r="L404" s="18" t="s">
        <v>0</v>
      </c>
      <c r="M404" s="18" t="s">
        <v>0</v>
      </c>
      <c r="N404" s="18" t="s">
        <v>0</v>
      </c>
      <c r="O404" s="18" t="s">
        <v>0</v>
      </c>
      <c r="P404" s="18" t="s">
        <v>0</v>
      </c>
      <c r="Q404" s="18" t="s">
        <v>0</v>
      </c>
      <c r="R404" s="18" t="s">
        <v>0</v>
      </c>
      <c r="S404" s="18" t="s">
        <v>0</v>
      </c>
      <c r="T404" s="39" t="str">
        <f t="shared" si="24"/>
        <v>-</v>
      </c>
      <c r="U404" s="38" t="str">
        <f t="shared" si="25"/>
        <v>-</v>
      </c>
    </row>
    <row r="405" spans="1:21" x14ac:dyDescent="0.25">
      <c r="A405" s="41" t="s">
        <v>109</v>
      </c>
      <c r="B405" s="20" t="s">
        <v>108</v>
      </c>
      <c r="C405" s="19" t="s">
        <v>1</v>
      </c>
      <c r="D405" s="40">
        <v>4.3675500000000005</v>
      </c>
      <c r="E405" s="40">
        <v>0</v>
      </c>
      <c r="F405" s="40">
        <v>14.031743423999995</v>
      </c>
      <c r="G405" s="18">
        <v>0</v>
      </c>
      <c r="H405" s="18">
        <v>8.1739268199999984</v>
      </c>
      <c r="I405" s="18">
        <v>25.563670390000002</v>
      </c>
      <c r="J405" s="18">
        <v>0</v>
      </c>
      <c r="K405" s="18">
        <v>0</v>
      </c>
      <c r="L405" s="18">
        <v>0</v>
      </c>
      <c r="M405" s="18">
        <v>0</v>
      </c>
      <c r="N405" s="18">
        <v>0</v>
      </c>
      <c r="O405" s="18">
        <v>0</v>
      </c>
      <c r="P405" s="18">
        <v>0</v>
      </c>
      <c r="Q405" s="18" t="s">
        <v>0</v>
      </c>
      <c r="R405" s="18">
        <v>0</v>
      </c>
      <c r="S405" s="18" t="s">
        <v>0</v>
      </c>
      <c r="T405" s="39">
        <f t="shared" si="24"/>
        <v>8.1739268199999984</v>
      </c>
      <c r="U405" s="38">
        <f t="shared" si="25"/>
        <v>25.563670390000002</v>
      </c>
    </row>
    <row r="406" spans="1:21" x14ac:dyDescent="0.25">
      <c r="A406" s="41" t="s">
        <v>107</v>
      </c>
      <c r="B406" s="26" t="s">
        <v>106</v>
      </c>
      <c r="C406" s="19" t="s">
        <v>1</v>
      </c>
      <c r="D406" s="40">
        <v>696.70749006000005</v>
      </c>
      <c r="E406" s="40">
        <v>653.77351655000007</v>
      </c>
      <c r="F406" s="40">
        <v>762.13601000000006</v>
      </c>
      <c r="G406" s="18">
        <v>706.85466491</v>
      </c>
      <c r="H406" s="18">
        <v>695.63549252206349</v>
      </c>
      <c r="I406" s="18">
        <v>695.63549252206326</v>
      </c>
      <c r="J406" s="18">
        <v>721.43187098492058</v>
      </c>
      <c r="K406" s="18">
        <v>721.43187098492069</v>
      </c>
      <c r="L406" s="18">
        <v>737.13349139436502</v>
      </c>
      <c r="M406" s="18">
        <v>737.13349139436514</v>
      </c>
      <c r="N406" s="18">
        <v>753.17685007931107</v>
      </c>
      <c r="O406" s="18">
        <v>753.17685007931095</v>
      </c>
      <c r="P406" s="18">
        <v>769.56938481024986</v>
      </c>
      <c r="Q406" s="18" t="s">
        <v>0</v>
      </c>
      <c r="R406" s="18">
        <v>786.15886619185267</v>
      </c>
      <c r="S406" s="18" t="s">
        <v>0</v>
      </c>
      <c r="T406" s="39">
        <f t="shared" si="24"/>
        <v>4463.1059559827627</v>
      </c>
      <c r="U406" s="38">
        <f t="shared" si="25"/>
        <v>2907.3777049806599</v>
      </c>
    </row>
    <row r="407" spans="1:21" x14ac:dyDescent="0.25">
      <c r="A407" s="41" t="s">
        <v>105</v>
      </c>
      <c r="B407" s="20" t="s">
        <v>104</v>
      </c>
      <c r="C407" s="19" t="s">
        <v>1</v>
      </c>
      <c r="D407" s="42">
        <v>696.70749006000005</v>
      </c>
      <c r="E407" s="42">
        <v>653.77351655000007</v>
      </c>
      <c r="F407" s="42">
        <v>762.13601000000006</v>
      </c>
      <c r="G407" s="18">
        <v>706.85466491</v>
      </c>
      <c r="H407" s="18">
        <v>695.63549252206349</v>
      </c>
      <c r="I407" s="18">
        <v>695.63549252206326</v>
      </c>
      <c r="J407" s="18">
        <v>721.43187098492058</v>
      </c>
      <c r="K407" s="18">
        <v>721.43187098492069</v>
      </c>
      <c r="L407" s="18">
        <v>737.13349139436502</v>
      </c>
      <c r="M407" s="18">
        <v>737.13349139436514</v>
      </c>
      <c r="N407" s="18">
        <v>753.17685007931107</v>
      </c>
      <c r="O407" s="18">
        <v>753.17685007931095</v>
      </c>
      <c r="P407" s="18">
        <v>769.56938481024986</v>
      </c>
      <c r="Q407" s="18" t="s">
        <v>0</v>
      </c>
      <c r="R407" s="18">
        <v>786.15886619185267</v>
      </c>
      <c r="S407" s="18" t="s">
        <v>0</v>
      </c>
      <c r="T407" s="39">
        <f t="shared" si="24"/>
        <v>4463.1059559827627</v>
      </c>
      <c r="U407" s="38">
        <f t="shared" si="25"/>
        <v>2907.3777049806599</v>
      </c>
    </row>
    <row r="408" spans="1:21" x14ac:dyDescent="0.25">
      <c r="A408" s="41" t="s">
        <v>103</v>
      </c>
      <c r="B408" s="27" t="s">
        <v>86</v>
      </c>
      <c r="C408" s="19" t="s">
        <v>1</v>
      </c>
      <c r="D408" s="42" t="s">
        <v>0</v>
      </c>
      <c r="E408" s="42" t="s">
        <v>0</v>
      </c>
      <c r="F408" s="42" t="s">
        <v>0</v>
      </c>
      <c r="G408" s="18" t="s">
        <v>0</v>
      </c>
      <c r="H408" s="18" t="s">
        <v>0</v>
      </c>
      <c r="I408" s="18" t="s">
        <v>0</v>
      </c>
      <c r="J408" s="18" t="s">
        <v>0</v>
      </c>
      <c r="K408" s="18" t="s">
        <v>0</v>
      </c>
      <c r="L408" s="18" t="s">
        <v>0</v>
      </c>
      <c r="M408" s="18" t="s">
        <v>0</v>
      </c>
      <c r="N408" s="18" t="s">
        <v>0</v>
      </c>
      <c r="O408" s="18" t="s">
        <v>0</v>
      </c>
      <c r="P408" s="18" t="s">
        <v>0</v>
      </c>
      <c r="Q408" s="18" t="s">
        <v>0</v>
      </c>
      <c r="R408" s="18" t="s">
        <v>0</v>
      </c>
      <c r="S408" s="18" t="s">
        <v>0</v>
      </c>
      <c r="T408" s="39" t="str">
        <f t="shared" si="24"/>
        <v>-</v>
      </c>
      <c r="U408" s="38" t="str">
        <f t="shared" si="25"/>
        <v>-</v>
      </c>
    </row>
    <row r="409" spans="1:21" ht="31.5" x14ac:dyDescent="0.25">
      <c r="A409" s="41" t="s">
        <v>102</v>
      </c>
      <c r="B409" s="27" t="s">
        <v>84</v>
      </c>
      <c r="C409" s="19" t="s">
        <v>1</v>
      </c>
      <c r="D409" s="42" t="s">
        <v>0</v>
      </c>
      <c r="E409" s="42" t="s">
        <v>0</v>
      </c>
      <c r="F409" s="42" t="s">
        <v>0</v>
      </c>
      <c r="G409" s="18" t="s">
        <v>0</v>
      </c>
      <c r="H409" s="18" t="s">
        <v>0</v>
      </c>
      <c r="I409" s="18" t="s">
        <v>0</v>
      </c>
      <c r="J409" s="18" t="s">
        <v>0</v>
      </c>
      <c r="K409" s="18" t="s">
        <v>0</v>
      </c>
      <c r="L409" s="18" t="s">
        <v>0</v>
      </c>
      <c r="M409" s="18" t="s">
        <v>0</v>
      </c>
      <c r="N409" s="18" t="s">
        <v>0</v>
      </c>
      <c r="O409" s="18" t="s">
        <v>0</v>
      </c>
      <c r="P409" s="18" t="s">
        <v>0</v>
      </c>
      <c r="Q409" s="18" t="s">
        <v>0</v>
      </c>
      <c r="R409" s="18" t="s">
        <v>0</v>
      </c>
      <c r="S409" s="18" t="s">
        <v>0</v>
      </c>
      <c r="T409" s="39" t="str">
        <f t="shared" si="24"/>
        <v>-</v>
      </c>
      <c r="U409" s="38" t="str">
        <f t="shared" si="25"/>
        <v>-</v>
      </c>
    </row>
    <row r="410" spans="1:21" ht="31.5" x14ac:dyDescent="0.25">
      <c r="A410" s="41" t="s">
        <v>101</v>
      </c>
      <c r="B410" s="27" t="s">
        <v>82</v>
      </c>
      <c r="C410" s="19" t="s">
        <v>1</v>
      </c>
      <c r="D410" s="42" t="s">
        <v>0</v>
      </c>
      <c r="E410" s="42" t="s">
        <v>0</v>
      </c>
      <c r="F410" s="42" t="s">
        <v>0</v>
      </c>
      <c r="G410" s="18" t="s">
        <v>0</v>
      </c>
      <c r="H410" s="18" t="s">
        <v>0</v>
      </c>
      <c r="I410" s="18" t="s">
        <v>0</v>
      </c>
      <c r="J410" s="18" t="s">
        <v>0</v>
      </c>
      <c r="K410" s="18" t="s">
        <v>0</v>
      </c>
      <c r="L410" s="18" t="s">
        <v>0</v>
      </c>
      <c r="M410" s="18" t="s">
        <v>0</v>
      </c>
      <c r="N410" s="18" t="s">
        <v>0</v>
      </c>
      <c r="O410" s="18" t="s">
        <v>0</v>
      </c>
      <c r="P410" s="18" t="s">
        <v>0</v>
      </c>
      <c r="Q410" s="18" t="s">
        <v>0</v>
      </c>
      <c r="R410" s="18" t="s">
        <v>0</v>
      </c>
      <c r="S410" s="18" t="s">
        <v>0</v>
      </c>
      <c r="T410" s="39" t="str">
        <f t="shared" si="24"/>
        <v>-</v>
      </c>
      <c r="U410" s="38" t="str">
        <f t="shared" si="25"/>
        <v>-</v>
      </c>
    </row>
    <row r="411" spans="1:21" ht="31.5" x14ac:dyDescent="0.25">
      <c r="A411" s="41" t="s">
        <v>100</v>
      </c>
      <c r="B411" s="27" t="s">
        <v>80</v>
      </c>
      <c r="C411" s="19" t="s">
        <v>1</v>
      </c>
      <c r="D411" s="42" t="s">
        <v>0</v>
      </c>
      <c r="E411" s="42" t="s">
        <v>0</v>
      </c>
      <c r="F411" s="42" t="s">
        <v>0</v>
      </c>
      <c r="G411" s="18" t="s">
        <v>0</v>
      </c>
      <c r="H411" s="18" t="s">
        <v>0</v>
      </c>
      <c r="I411" s="18" t="s">
        <v>0</v>
      </c>
      <c r="J411" s="18" t="s">
        <v>0</v>
      </c>
      <c r="K411" s="18" t="s">
        <v>0</v>
      </c>
      <c r="L411" s="18" t="s">
        <v>0</v>
      </c>
      <c r="M411" s="18" t="s">
        <v>0</v>
      </c>
      <c r="N411" s="18" t="s">
        <v>0</v>
      </c>
      <c r="O411" s="18" t="s">
        <v>0</v>
      </c>
      <c r="P411" s="18" t="s">
        <v>0</v>
      </c>
      <c r="Q411" s="18" t="s">
        <v>0</v>
      </c>
      <c r="R411" s="18" t="s">
        <v>0</v>
      </c>
      <c r="S411" s="18" t="s">
        <v>0</v>
      </c>
      <c r="T411" s="39" t="str">
        <f t="shared" si="24"/>
        <v>-</v>
      </c>
      <c r="U411" s="38" t="str">
        <f t="shared" si="25"/>
        <v>-</v>
      </c>
    </row>
    <row r="412" spans="1:21" x14ac:dyDescent="0.25">
      <c r="A412" s="41" t="s">
        <v>99</v>
      </c>
      <c r="B412" s="27" t="s">
        <v>78</v>
      </c>
      <c r="C412" s="19" t="s">
        <v>1</v>
      </c>
      <c r="D412" s="42" t="s">
        <v>0</v>
      </c>
      <c r="E412" s="42" t="s">
        <v>0</v>
      </c>
      <c r="F412" s="42" t="s">
        <v>0</v>
      </c>
      <c r="G412" s="18" t="s">
        <v>0</v>
      </c>
      <c r="H412" s="18" t="s">
        <v>0</v>
      </c>
      <c r="I412" s="18" t="s">
        <v>0</v>
      </c>
      <c r="J412" s="18" t="s">
        <v>0</v>
      </c>
      <c r="K412" s="18" t="s">
        <v>0</v>
      </c>
      <c r="L412" s="18" t="s">
        <v>0</v>
      </c>
      <c r="M412" s="18" t="s">
        <v>0</v>
      </c>
      <c r="N412" s="18" t="s">
        <v>0</v>
      </c>
      <c r="O412" s="18" t="s">
        <v>0</v>
      </c>
      <c r="P412" s="18" t="s">
        <v>0</v>
      </c>
      <c r="Q412" s="18" t="s">
        <v>0</v>
      </c>
      <c r="R412" s="18" t="s">
        <v>0</v>
      </c>
      <c r="S412" s="18" t="s">
        <v>0</v>
      </c>
      <c r="T412" s="39" t="str">
        <f t="shared" ref="T412:T443" si="26">IFERROR(H412+J412+L412+N412+P412+R412+0+0,"-")</f>
        <v>-</v>
      </c>
      <c r="U412" s="38" t="str">
        <f t="shared" ref="U412:U443" si="27">IFERROR(I412+K412+M412+O412,"-")</f>
        <v>-</v>
      </c>
    </row>
    <row r="413" spans="1:21" x14ac:dyDescent="0.25">
      <c r="A413" s="41" t="s">
        <v>98</v>
      </c>
      <c r="B413" s="27" t="s">
        <v>76</v>
      </c>
      <c r="C413" s="19" t="s">
        <v>1</v>
      </c>
      <c r="D413" s="42">
        <v>696.70749006000005</v>
      </c>
      <c r="E413" s="42">
        <v>653.77351655000007</v>
      </c>
      <c r="F413" s="42">
        <v>762.13601000000006</v>
      </c>
      <c r="G413" s="18">
        <v>706.85466491</v>
      </c>
      <c r="H413" s="18">
        <v>695.63549252206349</v>
      </c>
      <c r="I413" s="18">
        <v>695.63549252206326</v>
      </c>
      <c r="J413" s="18">
        <v>721.43187098492058</v>
      </c>
      <c r="K413" s="18">
        <v>721.43187098492069</v>
      </c>
      <c r="L413" s="18">
        <v>737.13349139436502</v>
      </c>
      <c r="M413" s="18">
        <v>737.13349139436514</v>
      </c>
      <c r="N413" s="18">
        <v>753.17685007931107</v>
      </c>
      <c r="O413" s="18">
        <v>753.17685007931095</v>
      </c>
      <c r="P413" s="18">
        <v>769.56938481024986</v>
      </c>
      <c r="Q413" s="18" t="s">
        <v>0</v>
      </c>
      <c r="R413" s="18">
        <v>786.15886619185267</v>
      </c>
      <c r="S413" s="18" t="s">
        <v>0</v>
      </c>
      <c r="T413" s="39">
        <f t="shared" si="26"/>
        <v>4463.1059559827627</v>
      </c>
      <c r="U413" s="38">
        <f t="shared" si="27"/>
        <v>2907.3777049806599</v>
      </c>
    </row>
    <row r="414" spans="1:21" x14ac:dyDescent="0.25">
      <c r="A414" s="41" t="s">
        <v>97</v>
      </c>
      <c r="B414" s="27" t="s">
        <v>74</v>
      </c>
      <c r="C414" s="19" t="s">
        <v>1</v>
      </c>
      <c r="D414" s="42" t="s">
        <v>0</v>
      </c>
      <c r="E414" s="42" t="s">
        <v>0</v>
      </c>
      <c r="F414" s="42" t="s">
        <v>0</v>
      </c>
      <c r="G414" s="18" t="s">
        <v>0</v>
      </c>
      <c r="H414" s="18" t="s">
        <v>0</v>
      </c>
      <c r="I414" s="18" t="s">
        <v>0</v>
      </c>
      <c r="J414" s="18" t="s">
        <v>0</v>
      </c>
      <c r="K414" s="18" t="s">
        <v>0</v>
      </c>
      <c r="L414" s="18" t="s">
        <v>0</v>
      </c>
      <c r="M414" s="18" t="s">
        <v>0</v>
      </c>
      <c r="N414" s="18" t="s">
        <v>0</v>
      </c>
      <c r="O414" s="18" t="s">
        <v>0</v>
      </c>
      <c r="P414" s="18" t="s">
        <v>0</v>
      </c>
      <c r="Q414" s="18" t="s">
        <v>0</v>
      </c>
      <c r="R414" s="18" t="s">
        <v>0</v>
      </c>
      <c r="S414" s="18" t="s">
        <v>0</v>
      </c>
      <c r="T414" s="39" t="str">
        <f t="shared" si="26"/>
        <v>-</v>
      </c>
      <c r="U414" s="38" t="str">
        <f t="shared" si="27"/>
        <v>-</v>
      </c>
    </row>
    <row r="415" spans="1:21" x14ac:dyDescent="0.25">
      <c r="A415" s="41" t="s">
        <v>96</v>
      </c>
      <c r="B415" s="27" t="s">
        <v>72</v>
      </c>
      <c r="C415" s="19" t="s">
        <v>1</v>
      </c>
      <c r="D415" s="42" t="s">
        <v>0</v>
      </c>
      <c r="E415" s="42" t="s">
        <v>0</v>
      </c>
      <c r="F415" s="42" t="s">
        <v>0</v>
      </c>
      <c r="G415" s="18" t="s">
        <v>0</v>
      </c>
      <c r="H415" s="18" t="s">
        <v>0</v>
      </c>
      <c r="I415" s="18" t="s">
        <v>0</v>
      </c>
      <c r="J415" s="18" t="s">
        <v>0</v>
      </c>
      <c r="K415" s="18" t="s">
        <v>0</v>
      </c>
      <c r="L415" s="18" t="s">
        <v>0</v>
      </c>
      <c r="M415" s="18" t="s">
        <v>0</v>
      </c>
      <c r="N415" s="18" t="s">
        <v>0</v>
      </c>
      <c r="O415" s="18" t="s">
        <v>0</v>
      </c>
      <c r="P415" s="18" t="s">
        <v>0</v>
      </c>
      <c r="Q415" s="18" t="s">
        <v>0</v>
      </c>
      <c r="R415" s="18" t="s">
        <v>0</v>
      </c>
      <c r="S415" s="18" t="s">
        <v>0</v>
      </c>
      <c r="T415" s="39" t="str">
        <f t="shared" si="26"/>
        <v>-</v>
      </c>
      <c r="U415" s="38" t="str">
        <f t="shared" si="27"/>
        <v>-</v>
      </c>
    </row>
    <row r="416" spans="1:21" x14ac:dyDescent="0.25">
      <c r="A416" s="41" t="s">
        <v>95</v>
      </c>
      <c r="B416" s="27" t="s">
        <v>70</v>
      </c>
      <c r="C416" s="19" t="s">
        <v>1</v>
      </c>
      <c r="D416" s="42" t="s">
        <v>0</v>
      </c>
      <c r="E416" s="42" t="s">
        <v>0</v>
      </c>
      <c r="F416" s="42" t="s">
        <v>0</v>
      </c>
      <c r="G416" s="18" t="s">
        <v>0</v>
      </c>
      <c r="H416" s="18" t="s">
        <v>0</v>
      </c>
      <c r="I416" s="18" t="s">
        <v>0</v>
      </c>
      <c r="J416" s="18" t="s">
        <v>0</v>
      </c>
      <c r="K416" s="18" t="s">
        <v>0</v>
      </c>
      <c r="L416" s="18" t="s">
        <v>0</v>
      </c>
      <c r="M416" s="18" t="s">
        <v>0</v>
      </c>
      <c r="N416" s="18" t="s">
        <v>0</v>
      </c>
      <c r="O416" s="18" t="s">
        <v>0</v>
      </c>
      <c r="P416" s="18" t="s">
        <v>0</v>
      </c>
      <c r="Q416" s="18" t="s">
        <v>0</v>
      </c>
      <c r="R416" s="18" t="s">
        <v>0</v>
      </c>
      <c r="S416" s="18" t="s">
        <v>0</v>
      </c>
      <c r="T416" s="39" t="str">
        <f t="shared" si="26"/>
        <v>-</v>
      </c>
      <c r="U416" s="38" t="str">
        <f t="shared" si="27"/>
        <v>-</v>
      </c>
    </row>
    <row r="417" spans="1:21" ht="31.5" x14ac:dyDescent="0.25">
      <c r="A417" s="41" t="s">
        <v>94</v>
      </c>
      <c r="B417" s="27" t="s">
        <v>68</v>
      </c>
      <c r="C417" s="19" t="s">
        <v>1</v>
      </c>
      <c r="D417" s="42" t="s">
        <v>0</v>
      </c>
      <c r="E417" s="42" t="s">
        <v>0</v>
      </c>
      <c r="F417" s="42" t="s">
        <v>0</v>
      </c>
      <c r="G417" s="18" t="s">
        <v>0</v>
      </c>
      <c r="H417" s="18" t="s">
        <v>0</v>
      </c>
      <c r="I417" s="18" t="s">
        <v>0</v>
      </c>
      <c r="J417" s="18" t="s">
        <v>0</v>
      </c>
      <c r="K417" s="18" t="s">
        <v>0</v>
      </c>
      <c r="L417" s="18" t="s">
        <v>0</v>
      </c>
      <c r="M417" s="18" t="s">
        <v>0</v>
      </c>
      <c r="N417" s="18" t="s">
        <v>0</v>
      </c>
      <c r="O417" s="18" t="s">
        <v>0</v>
      </c>
      <c r="P417" s="18" t="s">
        <v>0</v>
      </c>
      <c r="Q417" s="18" t="s">
        <v>0</v>
      </c>
      <c r="R417" s="18" t="s">
        <v>0</v>
      </c>
      <c r="S417" s="18" t="s">
        <v>0</v>
      </c>
      <c r="T417" s="39" t="str">
        <f t="shared" si="26"/>
        <v>-</v>
      </c>
      <c r="U417" s="38" t="str">
        <f t="shared" si="27"/>
        <v>-</v>
      </c>
    </row>
    <row r="418" spans="1:21" x14ac:dyDescent="0.25">
      <c r="A418" s="41" t="s">
        <v>93</v>
      </c>
      <c r="B418" s="46" t="s">
        <v>66</v>
      </c>
      <c r="C418" s="19" t="s">
        <v>1</v>
      </c>
      <c r="D418" s="42" t="s">
        <v>0</v>
      </c>
      <c r="E418" s="42" t="s">
        <v>0</v>
      </c>
      <c r="F418" s="42" t="s">
        <v>0</v>
      </c>
      <c r="G418" s="18" t="s">
        <v>0</v>
      </c>
      <c r="H418" s="18" t="s">
        <v>0</v>
      </c>
      <c r="I418" s="18" t="s">
        <v>0</v>
      </c>
      <c r="J418" s="18" t="s">
        <v>0</v>
      </c>
      <c r="K418" s="18" t="s">
        <v>0</v>
      </c>
      <c r="L418" s="18" t="s">
        <v>0</v>
      </c>
      <c r="M418" s="18" t="s">
        <v>0</v>
      </c>
      <c r="N418" s="18" t="s">
        <v>0</v>
      </c>
      <c r="O418" s="18" t="s">
        <v>0</v>
      </c>
      <c r="P418" s="18" t="s">
        <v>0</v>
      </c>
      <c r="Q418" s="18" t="s">
        <v>0</v>
      </c>
      <c r="R418" s="18" t="s">
        <v>0</v>
      </c>
      <c r="S418" s="18" t="s">
        <v>0</v>
      </c>
      <c r="T418" s="39" t="str">
        <f t="shared" si="26"/>
        <v>-</v>
      </c>
      <c r="U418" s="38" t="str">
        <f t="shared" si="27"/>
        <v>-</v>
      </c>
    </row>
    <row r="419" spans="1:21" x14ac:dyDescent="0.25">
      <c r="A419" s="41" t="s">
        <v>92</v>
      </c>
      <c r="B419" s="45" t="s">
        <v>64</v>
      </c>
      <c r="C419" s="19" t="s">
        <v>1</v>
      </c>
      <c r="D419" s="42" t="s">
        <v>0</v>
      </c>
      <c r="E419" s="42" t="s">
        <v>0</v>
      </c>
      <c r="F419" s="42" t="s">
        <v>0</v>
      </c>
      <c r="G419" s="18" t="s">
        <v>0</v>
      </c>
      <c r="H419" s="18" t="s">
        <v>0</v>
      </c>
      <c r="I419" s="18" t="s">
        <v>0</v>
      </c>
      <c r="J419" s="18" t="s">
        <v>0</v>
      </c>
      <c r="K419" s="18" t="s">
        <v>0</v>
      </c>
      <c r="L419" s="18" t="s">
        <v>0</v>
      </c>
      <c r="M419" s="18" t="s">
        <v>0</v>
      </c>
      <c r="N419" s="18" t="s">
        <v>0</v>
      </c>
      <c r="O419" s="18" t="s">
        <v>0</v>
      </c>
      <c r="P419" s="18" t="s">
        <v>0</v>
      </c>
      <c r="Q419" s="18" t="s">
        <v>0</v>
      </c>
      <c r="R419" s="18" t="s">
        <v>0</v>
      </c>
      <c r="S419" s="18" t="s">
        <v>0</v>
      </c>
      <c r="T419" s="39" t="str">
        <f t="shared" si="26"/>
        <v>-</v>
      </c>
      <c r="U419" s="38" t="str">
        <f t="shared" si="27"/>
        <v>-</v>
      </c>
    </row>
    <row r="420" spans="1:21" x14ac:dyDescent="0.25">
      <c r="A420" s="41" t="s">
        <v>91</v>
      </c>
      <c r="B420" s="20" t="s">
        <v>90</v>
      </c>
      <c r="C420" s="19" t="s">
        <v>1</v>
      </c>
      <c r="D420" s="40">
        <v>0</v>
      </c>
      <c r="E420" s="40">
        <v>0</v>
      </c>
      <c r="F420" s="40">
        <v>0</v>
      </c>
      <c r="G420" s="18" t="s">
        <v>0</v>
      </c>
      <c r="H420" s="18">
        <v>0</v>
      </c>
      <c r="I420" s="18">
        <v>0</v>
      </c>
      <c r="J420" s="18">
        <v>0</v>
      </c>
      <c r="K420" s="18">
        <v>0</v>
      </c>
      <c r="L420" s="18">
        <v>0</v>
      </c>
      <c r="M420" s="18">
        <v>0</v>
      </c>
      <c r="N420" s="18">
        <v>0</v>
      </c>
      <c r="O420" s="18">
        <v>0</v>
      </c>
      <c r="P420" s="18">
        <v>0</v>
      </c>
      <c r="Q420" s="18" t="s">
        <v>0</v>
      </c>
      <c r="R420" s="18">
        <v>0</v>
      </c>
      <c r="S420" s="18" t="s">
        <v>0</v>
      </c>
      <c r="T420" s="39">
        <f t="shared" si="26"/>
        <v>0</v>
      </c>
      <c r="U420" s="38">
        <f t="shared" si="27"/>
        <v>0</v>
      </c>
    </row>
    <row r="421" spans="1:21" x14ac:dyDescent="0.25">
      <c r="A421" s="41" t="s">
        <v>89</v>
      </c>
      <c r="B421" s="20" t="s">
        <v>88</v>
      </c>
      <c r="C421" s="19" t="s">
        <v>1</v>
      </c>
      <c r="D421" s="40">
        <v>0</v>
      </c>
      <c r="E421" s="40">
        <v>0</v>
      </c>
      <c r="F421" s="40">
        <v>0</v>
      </c>
      <c r="G421" s="18">
        <v>0</v>
      </c>
      <c r="H421" s="18">
        <v>0</v>
      </c>
      <c r="I421" s="18">
        <v>0</v>
      </c>
      <c r="J421" s="18">
        <v>0</v>
      </c>
      <c r="K421" s="18">
        <v>0</v>
      </c>
      <c r="L421" s="18">
        <v>0</v>
      </c>
      <c r="M421" s="18">
        <v>0</v>
      </c>
      <c r="N421" s="18">
        <v>0</v>
      </c>
      <c r="O421" s="18">
        <v>0</v>
      </c>
      <c r="P421" s="18">
        <v>0</v>
      </c>
      <c r="Q421" s="18" t="s">
        <v>0</v>
      </c>
      <c r="R421" s="18">
        <v>0</v>
      </c>
      <c r="S421" s="18" t="s">
        <v>0</v>
      </c>
      <c r="T421" s="39">
        <f t="shared" si="26"/>
        <v>0</v>
      </c>
      <c r="U421" s="38">
        <f t="shared" si="27"/>
        <v>0</v>
      </c>
    </row>
    <row r="422" spans="1:21" x14ac:dyDescent="0.25">
      <c r="A422" s="41" t="s">
        <v>87</v>
      </c>
      <c r="B422" s="27" t="s">
        <v>86</v>
      </c>
      <c r="C422" s="19" t="s">
        <v>1</v>
      </c>
      <c r="D422" s="40" t="s">
        <v>0</v>
      </c>
      <c r="E422" s="40" t="s">
        <v>0</v>
      </c>
      <c r="F422" s="40" t="s">
        <v>0</v>
      </c>
      <c r="G422" s="18" t="s">
        <v>0</v>
      </c>
      <c r="H422" s="18" t="s">
        <v>0</v>
      </c>
      <c r="I422" s="18" t="s">
        <v>0</v>
      </c>
      <c r="J422" s="18" t="s">
        <v>0</v>
      </c>
      <c r="K422" s="18" t="s">
        <v>0</v>
      </c>
      <c r="L422" s="18" t="s">
        <v>0</v>
      </c>
      <c r="M422" s="18" t="s">
        <v>0</v>
      </c>
      <c r="N422" s="18" t="s">
        <v>0</v>
      </c>
      <c r="O422" s="18" t="s">
        <v>0</v>
      </c>
      <c r="P422" s="18" t="s">
        <v>0</v>
      </c>
      <c r="Q422" s="18" t="s">
        <v>0</v>
      </c>
      <c r="R422" s="18" t="s">
        <v>0</v>
      </c>
      <c r="S422" s="18" t="s">
        <v>0</v>
      </c>
      <c r="T422" s="39" t="str">
        <f t="shared" si="26"/>
        <v>-</v>
      </c>
      <c r="U422" s="38" t="str">
        <f t="shared" si="27"/>
        <v>-</v>
      </c>
    </row>
    <row r="423" spans="1:21" ht="31.5" x14ac:dyDescent="0.25">
      <c r="A423" s="41" t="s">
        <v>85</v>
      </c>
      <c r="B423" s="27" t="s">
        <v>84</v>
      </c>
      <c r="C423" s="19" t="s">
        <v>1</v>
      </c>
      <c r="D423" s="40" t="s">
        <v>0</v>
      </c>
      <c r="E423" s="40" t="s">
        <v>0</v>
      </c>
      <c r="F423" s="40" t="s">
        <v>0</v>
      </c>
      <c r="G423" s="18" t="s">
        <v>0</v>
      </c>
      <c r="H423" s="18" t="s">
        <v>0</v>
      </c>
      <c r="I423" s="18" t="s">
        <v>0</v>
      </c>
      <c r="J423" s="18" t="s">
        <v>0</v>
      </c>
      <c r="K423" s="18" t="s">
        <v>0</v>
      </c>
      <c r="L423" s="18" t="s">
        <v>0</v>
      </c>
      <c r="M423" s="18" t="s">
        <v>0</v>
      </c>
      <c r="N423" s="18" t="s">
        <v>0</v>
      </c>
      <c r="O423" s="18" t="s">
        <v>0</v>
      </c>
      <c r="P423" s="18" t="s">
        <v>0</v>
      </c>
      <c r="Q423" s="18" t="s">
        <v>0</v>
      </c>
      <c r="R423" s="18" t="s">
        <v>0</v>
      </c>
      <c r="S423" s="18" t="s">
        <v>0</v>
      </c>
      <c r="T423" s="39" t="str">
        <f t="shared" si="26"/>
        <v>-</v>
      </c>
      <c r="U423" s="38" t="str">
        <f t="shared" si="27"/>
        <v>-</v>
      </c>
    </row>
    <row r="424" spans="1:21" ht="31.5" x14ac:dyDescent="0.25">
      <c r="A424" s="41" t="s">
        <v>83</v>
      </c>
      <c r="B424" s="27" t="s">
        <v>82</v>
      </c>
      <c r="C424" s="19" t="s">
        <v>1</v>
      </c>
      <c r="D424" s="40" t="s">
        <v>0</v>
      </c>
      <c r="E424" s="40" t="s">
        <v>0</v>
      </c>
      <c r="F424" s="40" t="s">
        <v>0</v>
      </c>
      <c r="G424" s="18" t="s">
        <v>0</v>
      </c>
      <c r="H424" s="18" t="s">
        <v>0</v>
      </c>
      <c r="I424" s="18" t="s">
        <v>0</v>
      </c>
      <c r="J424" s="18" t="s">
        <v>0</v>
      </c>
      <c r="K424" s="18" t="s">
        <v>0</v>
      </c>
      <c r="L424" s="18" t="s">
        <v>0</v>
      </c>
      <c r="M424" s="18" t="s">
        <v>0</v>
      </c>
      <c r="N424" s="18" t="s">
        <v>0</v>
      </c>
      <c r="O424" s="18" t="s">
        <v>0</v>
      </c>
      <c r="P424" s="18" t="s">
        <v>0</v>
      </c>
      <c r="Q424" s="18" t="s">
        <v>0</v>
      </c>
      <c r="R424" s="18" t="s">
        <v>0</v>
      </c>
      <c r="S424" s="18" t="s">
        <v>0</v>
      </c>
      <c r="T424" s="39" t="str">
        <f t="shared" si="26"/>
        <v>-</v>
      </c>
      <c r="U424" s="38" t="str">
        <f t="shared" si="27"/>
        <v>-</v>
      </c>
    </row>
    <row r="425" spans="1:21" ht="31.5" x14ac:dyDescent="0.25">
      <c r="A425" s="41" t="s">
        <v>81</v>
      </c>
      <c r="B425" s="27" t="s">
        <v>80</v>
      </c>
      <c r="C425" s="19" t="s">
        <v>1</v>
      </c>
      <c r="D425" s="40" t="s">
        <v>0</v>
      </c>
      <c r="E425" s="40" t="s">
        <v>0</v>
      </c>
      <c r="F425" s="40" t="s">
        <v>0</v>
      </c>
      <c r="G425" s="18" t="s">
        <v>0</v>
      </c>
      <c r="H425" s="18" t="s">
        <v>0</v>
      </c>
      <c r="I425" s="18" t="s">
        <v>0</v>
      </c>
      <c r="J425" s="18" t="s">
        <v>0</v>
      </c>
      <c r="K425" s="18" t="s">
        <v>0</v>
      </c>
      <c r="L425" s="18" t="s">
        <v>0</v>
      </c>
      <c r="M425" s="18" t="s">
        <v>0</v>
      </c>
      <c r="N425" s="18" t="s">
        <v>0</v>
      </c>
      <c r="O425" s="18" t="s">
        <v>0</v>
      </c>
      <c r="P425" s="18" t="s">
        <v>0</v>
      </c>
      <c r="Q425" s="18" t="s">
        <v>0</v>
      </c>
      <c r="R425" s="18" t="s">
        <v>0</v>
      </c>
      <c r="S425" s="18" t="s">
        <v>0</v>
      </c>
      <c r="T425" s="39" t="str">
        <f t="shared" si="26"/>
        <v>-</v>
      </c>
      <c r="U425" s="38" t="str">
        <f t="shared" si="27"/>
        <v>-</v>
      </c>
    </row>
    <row r="426" spans="1:21" x14ac:dyDescent="0.25">
      <c r="A426" s="41" t="s">
        <v>79</v>
      </c>
      <c r="B426" s="27" t="s">
        <v>78</v>
      </c>
      <c r="C426" s="19" t="s">
        <v>1</v>
      </c>
      <c r="D426" s="40" t="s">
        <v>0</v>
      </c>
      <c r="E426" s="40" t="s">
        <v>0</v>
      </c>
      <c r="F426" s="40" t="s">
        <v>0</v>
      </c>
      <c r="G426" s="18" t="s">
        <v>0</v>
      </c>
      <c r="H426" s="18" t="s">
        <v>0</v>
      </c>
      <c r="I426" s="18" t="s">
        <v>0</v>
      </c>
      <c r="J426" s="18" t="s">
        <v>0</v>
      </c>
      <c r="K426" s="18" t="s">
        <v>0</v>
      </c>
      <c r="L426" s="18" t="s">
        <v>0</v>
      </c>
      <c r="M426" s="18" t="s">
        <v>0</v>
      </c>
      <c r="N426" s="18" t="s">
        <v>0</v>
      </c>
      <c r="O426" s="18" t="s">
        <v>0</v>
      </c>
      <c r="P426" s="18" t="s">
        <v>0</v>
      </c>
      <c r="Q426" s="18" t="s">
        <v>0</v>
      </c>
      <c r="R426" s="18" t="s">
        <v>0</v>
      </c>
      <c r="S426" s="18" t="s">
        <v>0</v>
      </c>
      <c r="T426" s="39" t="str">
        <f t="shared" si="26"/>
        <v>-</v>
      </c>
      <c r="U426" s="38" t="str">
        <f t="shared" si="27"/>
        <v>-</v>
      </c>
    </row>
    <row r="427" spans="1:21" x14ac:dyDescent="0.25">
      <c r="A427" s="41" t="s">
        <v>77</v>
      </c>
      <c r="B427" s="27" t="s">
        <v>76</v>
      </c>
      <c r="C427" s="19" t="s">
        <v>1</v>
      </c>
      <c r="D427" s="40">
        <v>0</v>
      </c>
      <c r="E427" s="40">
        <v>0</v>
      </c>
      <c r="F427" s="40">
        <v>0</v>
      </c>
      <c r="G427" s="18">
        <v>0</v>
      </c>
      <c r="H427" s="18">
        <v>0</v>
      </c>
      <c r="I427" s="18">
        <v>0</v>
      </c>
      <c r="J427" s="18">
        <v>0</v>
      </c>
      <c r="K427" s="18">
        <v>0</v>
      </c>
      <c r="L427" s="18">
        <v>0</v>
      </c>
      <c r="M427" s="18">
        <v>0</v>
      </c>
      <c r="N427" s="18">
        <v>0</v>
      </c>
      <c r="O427" s="18">
        <v>0</v>
      </c>
      <c r="P427" s="18">
        <v>0</v>
      </c>
      <c r="Q427" s="18" t="s">
        <v>0</v>
      </c>
      <c r="R427" s="18">
        <v>0</v>
      </c>
      <c r="S427" s="18" t="s">
        <v>0</v>
      </c>
      <c r="T427" s="39">
        <f t="shared" si="26"/>
        <v>0</v>
      </c>
      <c r="U427" s="38">
        <f t="shared" si="27"/>
        <v>0</v>
      </c>
    </row>
    <row r="428" spans="1:21" x14ac:dyDescent="0.25">
      <c r="A428" s="41" t="s">
        <v>75</v>
      </c>
      <c r="B428" s="27" t="s">
        <v>74</v>
      </c>
      <c r="C428" s="19" t="s">
        <v>1</v>
      </c>
      <c r="D428" s="40" t="s">
        <v>0</v>
      </c>
      <c r="E428" s="40" t="s">
        <v>0</v>
      </c>
      <c r="F428" s="40" t="s">
        <v>0</v>
      </c>
      <c r="G428" s="18" t="s">
        <v>0</v>
      </c>
      <c r="H428" s="18" t="s">
        <v>0</v>
      </c>
      <c r="I428" s="18" t="s">
        <v>0</v>
      </c>
      <c r="J428" s="18" t="s">
        <v>0</v>
      </c>
      <c r="K428" s="18" t="s">
        <v>0</v>
      </c>
      <c r="L428" s="18" t="s">
        <v>0</v>
      </c>
      <c r="M428" s="18" t="s">
        <v>0</v>
      </c>
      <c r="N428" s="18" t="s">
        <v>0</v>
      </c>
      <c r="O428" s="18" t="s">
        <v>0</v>
      </c>
      <c r="P428" s="18" t="s">
        <v>0</v>
      </c>
      <c r="Q428" s="18" t="s">
        <v>0</v>
      </c>
      <c r="R428" s="18" t="s">
        <v>0</v>
      </c>
      <c r="S428" s="18" t="s">
        <v>0</v>
      </c>
      <c r="T428" s="39" t="str">
        <f t="shared" si="26"/>
        <v>-</v>
      </c>
      <c r="U428" s="38" t="str">
        <f t="shared" si="27"/>
        <v>-</v>
      </c>
    </row>
    <row r="429" spans="1:21" x14ac:dyDescent="0.25">
      <c r="A429" s="41" t="s">
        <v>73</v>
      </c>
      <c r="B429" s="27" t="s">
        <v>72</v>
      </c>
      <c r="C429" s="19" t="s">
        <v>1</v>
      </c>
      <c r="D429" s="40" t="s">
        <v>0</v>
      </c>
      <c r="E429" s="40" t="s">
        <v>0</v>
      </c>
      <c r="F429" s="40" t="s">
        <v>0</v>
      </c>
      <c r="G429" s="18" t="s">
        <v>0</v>
      </c>
      <c r="H429" s="18" t="s">
        <v>0</v>
      </c>
      <c r="I429" s="18" t="s">
        <v>0</v>
      </c>
      <c r="J429" s="18" t="s">
        <v>0</v>
      </c>
      <c r="K429" s="18" t="s">
        <v>0</v>
      </c>
      <c r="L429" s="18" t="s">
        <v>0</v>
      </c>
      <c r="M429" s="18" t="s">
        <v>0</v>
      </c>
      <c r="N429" s="18" t="s">
        <v>0</v>
      </c>
      <c r="O429" s="18" t="s">
        <v>0</v>
      </c>
      <c r="P429" s="18" t="s">
        <v>0</v>
      </c>
      <c r="Q429" s="18" t="s">
        <v>0</v>
      </c>
      <c r="R429" s="18" t="s">
        <v>0</v>
      </c>
      <c r="S429" s="18" t="s">
        <v>0</v>
      </c>
      <c r="T429" s="39" t="str">
        <f t="shared" si="26"/>
        <v>-</v>
      </c>
      <c r="U429" s="38" t="str">
        <f t="shared" si="27"/>
        <v>-</v>
      </c>
    </row>
    <row r="430" spans="1:21" x14ac:dyDescent="0.25">
      <c r="A430" s="41" t="s">
        <v>71</v>
      </c>
      <c r="B430" s="27" t="s">
        <v>70</v>
      </c>
      <c r="C430" s="19" t="s">
        <v>1</v>
      </c>
      <c r="D430" s="40" t="s">
        <v>0</v>
      </c>
      <c r="E430" s="40" t="s">
        <v>0</v>
      </c>
      <c r="F430" s="40" t="s">
        <v>0</v>
      </c>
      <c r="G430" s="18" t="s">
        <v>0</v>
      </c>
      <c r="H430" s="18" t="s">
        <v>0</v>
      </c>
      <c r="I430" s="18" t="s">
        <v>0</v>
      </c>
      <c r="J430" s="18" t="s">
        <v>0</v>
      </c>
      <c r="K430" s="18" t="s">
        <v>0</v>
      </c>
      <c r="L430" s="18" t="s">
        <v>0</v>
      </c>
      <c r="M430" s="18" t="s">
        <v>0</v>
      </c>
      <c r="N430" s="18" t="s">
        <v>0</v>
      </c>
      <c r="O430" s="18" t="s">
        <v>0</v>
      </c>
      <c r="P430" s="18" t="s">
        <v>0</v>
      </c>
      <c r="Q430" s="18" t="s">
        <v>0</v>
      </c>
      <c r="R430" s="18" t="s">
        <v>0</v>
      </c>
      <c r="S430" s="18" t="s">
        <v>0</v>
      </c>
      <c r="T430" s="39" t="str">
        <f t="shared" si="26"/>
        <v>-</v>
      </c>
      <c r="U430" s="38" t="str">
        <f t="shared" si="27"/>
        <v>-</v>
      </c>
    </row>
    <row r="431" spans="1:21" ht="31.5" x14ac:dyDescent="0.25">
      <c r="A431" s="41" t="s">
        <v>69</v>
      </c>
      <c r="B431" s="27" t="s">
        <v>68</v>
      </c>
      <c r="C431" s="19" t="s">
        <v>1</v>
      </c>
      <c r="D431" s="40" t="s">
        <v>0</v>
      </c>
      <c r="E431" s="40" t="s">
        <v>0</v>
      </c>
      <c r="F431" s="40" t="s">
        <v>0</v>
      </c>
      <c r="G431" s="18" t="s">
        <v>0</v>
      </c>
      <c r="H431" s="18" t="s">
        <v>0</v>
      </c>
      <c r="I431" s="18" t="s">
        <v>0</v>
      </c>
      <c r="J431" s="18" t="s">
        <v>0</v>
      </c>
      <c r="K431" s="18" t="s">
        <v>0</v>
      </c>
      <c r="L431" s="18" t="s">
        <v>0</v>
      </c>
      <c r="M431" s="18" t="s">
        <v>0</v>
      </c>
      <c r="N431" s="18" t="s">
        <v>0</v>
      </c>
      <c r="O431" s="18" t="s">
        <v>0</v>
      </c>
      <c r="P431" s="18" t="s">
        <v>0</v>
      </c>
      <c r="Q431" s="18" t="s">
        <v>0</v>
      </c>
      <c r="R431" s="18" t="s">
        <v>0</v>
      </c>
      <c r="S431" s="18" t="s">
        <v>0</v>
      </c>
      <c r="T431" s="39" t="str">
        <f t="shared" si="26"/>
        <v>-</v>
      </c>
      <c r="U431" s="38" t="str">
        <f t="shared" si="27"/>
        <v>-</v>
      </c>
    </row>
    <row r="432" spans="1:21" x14ac:dyDescent="0.25">
      <c r="A432" s="41" t="s">
        <v>67</v>
      </c>
      <c r="B432" s="45" t="s">
        <v>66</v>
      </c>
      <c r="C432" s="19" t="s">
        <v>1</v>
      </c>
      <c r="D432" s="40" t="s">
        <v>0</v>
      </c>
      <c r="E432" s="40" t="s">
        <v>0</v>
      </c>
      <c r="F432" s="40" t="s">
        <v>0</v>
      </c>
      <c r="G432" s="18" t="s">
        <v>0</v>
      </c>
      <c r="H432" s="18" t="s">
        <v>0</v>
      </c>
      <c r="I432" s="18" t="s">
        <v>0</v>
      </c>
      <c r="J432" s="18" t="s">
        <v>0</v>
      </c>
      <c r="K432" s="18" t="s">
        <v>0</v>
      </c>
      <c r="L432" s="18" t="s">
        <v>0</v>
      </c>
      <c r="M432" s="18" t="s">
        <v>0</v>
      </c>
      <c r="N432" s="18" t="s">
        <v>0</v>
      </c>
      <c r="O432" s="18" t="s">
        <v>0</v>
      </c>
      <c r="P432" s="18" t="s">
        <v>0</v>
      </c>
      <c r="Q432" s="18" t="s">
        <v>0</v>
      </c>
      <c r="R432" s="18" t="s">
        <v>0</v>
      </c>
      <c r="S432" s="18" t="s">
        <v>0</v>
      </c>
      <c r="T432" s="39" t="str">
        <f t="shared" si="26"/>
        <v>-</v>
      </c>
      <c r="U432" s="38" t="str">
        <f t="shared" si="27"/>
        <v>-</v>
      </c>
    </row>
    <row r="433" spans="1:21" x14ac:dyDescent="0.25">
      <c r="A433" s="41" t="s">
        <v>65</v>
      </c>
      <c r="B433" s="45" t="s">
        <v>64</v>
      </c>
      <c r="C433" s="19" t="s">
        <v>1</v>
      </c>
      <c r="D433" s="40" t="s">
        <v>0</v>
      </c>
      <c r="E433" s="40" t="s">
        <v>0</v>
      </c>
      <c r="F433" s="40" t="s">
        <v>0</v>
      </c>
      <c r="G433" s="18" t="s">
        <v>0</v>
      </c>
      <c r="H433" s="18" t="s">
        <v>0</v>
      </c>
      <c r="I433" s="18" t="s">
        <v>0</v>
      </c>
      <c r="J433" s="18" t="s">
        <v>0</v>
      </c>
      <c r="K433" s="18" t="s">
        <v>0</v>
      </c>
      <c r="L433" s="18" t="s">
        <v>0</v>
      </c>
      <c r="M433" s="18" t="s">
        <v>0</v>
      </c>
      <c r="N433" s="18" t="s">
        <v>0</v>
      </c>
      <c r="O433" s="18" t="s">
        <v>0</v>
      </c>
      <c r="P433" s="18" t="s">
        <v>0</v>
      </c>
      <c r="Q433" s="18" t="s">
        <v>0</v>
      </c>
      <c r="R433" s="18" t="s">
        <v>0</v>
      </c>
      <c r="S433" s="18" t="s">
        <v>0</v>
      </c>
      <c r="T433" s="39" t="str">
        <f t="shared" si="26"/>
        <v>-</v>
      </c>
      <c r="U433" s="38" t="str">
        <f t="shared" si="27"/>
        <v>-</v>
      </c>
    </row>
    <row r="434" spans="1:21" x14ac:dyDescent="0.25">
      <c r="A434" s="41" t="s">
        <v>63</v>
      </c>
      <c r="B434" s="26" t="s">
        <v>62</v>
      </c>
      <c r="C434" s="19" t="s">
        <v>1</v>
      </c>
      <c r="D434" s="40">
        <v>0</v>
      </c>
      <c r="E434" s="40">
        <v>154.60530113999999</v>
      </c>
      <c r="F434" s="40">
        <v>171.97415068595123</v>
      </c>
      <c r="G434" s="18">
        <v>167.83989061999998</v>
      </c>
      <c r="H434" s="18">
        <v>163.08557185269123</v>
      </c>
      <c r="I434" s="18">
        <v>240.28966686008312</v>
      </c>
      <c r="J434" s="18">
        <v>161.0390800760662</v>
      </c>
      <c r="K434" s="18">
        <v>211.07683544333335</v>
      </c>
      <c r="L434" s="18">
        <v>161.22209003606625</v>
      </c>
      <c r="M434" s="18">
        <v>193.93853650166676</v>
      </c>
      <c r="N434" s="18">
        <v>161.28102724606626</v>
      </c>
      <c r="O434" s="18">
        <v>194.90949089999987</v>
      </c>
      <c r="P434" s="18">
        <v>195.69394499999979</v>
      </c>
      <c r="Q434" s="18" t="s">
        <v>0</v>
      </c>
      <c r="R434" s="18">
        <v>196.42520183333309</v>
      </c>
      <c r="S434" s="18" t="s">
        <v>0</v>
      </c>
      <c r="T434" s="39">
        <f t="shared" si="26"/>
        <v>1038.7469160442229</v>
      </c>
      <c r="U434" s="38">
        <f t="shared" si="27"/>
        <v>840.21452970508312</v>
      </c>
    </row>
    <row r="435" spans="1:21" x14ac:dyDescent="0.25">
      <c r="A435" s="41" t="s">
        <v>61</v>
      </c>
      <c r="B435" s="26" t="s">
        <v>60</v>
      </c>
      <c r="C435" s="19" t="s">
        <v>1</v>
      </c>
      <c r="D435" s="40">
        <v>0</v>
      </c>
      <c r="E435" s="40">
        <v>21.95973199999996</v>
      </c>
      <c r="F435" s="40">
        <v>0</v>
      </c>
      <c r="G435" s="18">
        <v>7.2298700000000826</v>
      </c>
      <c r="H435" s="18">
        <v>0</v>
      </c>
      <c r="I435" s="18">
        <v>0</v>
      </c>
      <c r="J435" s="18">
        <v>0</v>
      </c>
      <c r="K435" s="18">
        <v>2.9103830456733704E-14</v>
      </c>
      <c r="L435" s="18">
        <v>0</v>
      </c>
      <c r="M435" s="18">
        <v>0</v>
      </c>
      <c r="N435" s="18">
        <v>0</v>
      </c>
      <c r="O435" s="18">
        <v>2.3283064365386963E-13</v>
      </c>
      <c r="P435" s="18">
        <v>-5.8207660913467408E-14</v>
      </c>
      <c r="Q435" s="18" t="s">
        <v>0</v>
      </c>
      <c r="R435" s="18">
        <v>-2.0372681319713593E-13</v>
      </c>
      <c r="S435" s="18" t="s">
        <v>0</v>
      </c>
      <c r="T435" s="39">
        <f t="shared" si="26"/>
        <v>-2.6193447411060336E-13</v>
      </c>
      <c r="U435" s="38">
        <f t="shared" si="27"/>
        <v>2.6193447411060336E-13</v>
      </c>
    </row>
    <row r="436" spans="1:21" x14ac:dyDescent="0.25">
      <c r="A436" s="41" t="s">
        <v>59</v>
      </c>
      <c r="B436" s="44" t="s">
        <v>58</v>
      </c>
      <c r="C436" s="19" t="s">
        <v>1</v>
      </c>
      <c r="D436" s="40">
        <v>0</v>
      </c>
      <c r="E436" s="40">
        <v>0</v>
      </c>
      <c r="F436" s="40">
        <v>0</v>
      </c>
      <c r="G436" s="18">
        <v>0</v>
      </c>
      <c r="H436" s="18">
        <v>0</v>
      </c>
      <c r="I436" s="18">
        <v>0</v>
      </c>
      <c r="J436" s="18">
        <v>0</v>
      </c>
      <c r="K436" s="18">
        <v>0</v>
      </c>
      <c r="L436" s="18">
        <v>0</v>
      </c>
      <c r="M436" s="18">
        <v>0</v>
      </c>
      <c r="N436" s="18">
        <v>0</v>
      </c>
      <c r="O436" s="18">
        <v>0</v>
      </c>
      <c r="P436" s="18">
        <v>0</v>
      </c>
      <c r="Q436" s="18" t="s">
        <v>0</v>
      </c>
      <c r="R436" s="18">
        <v>0</v>
      </c>
      <c r="S436" s="18" t="s">
        <v>0</v>
      </c>
      <c r="T436" s="39">
        <f t="shared" si="26"/>
        <v>0</v>
      </c>
      <c r="U436" s="38">
        <f t="shared" si="27"/>
        <v>0</v>
      </c>
    </row>
    <row r="437" spans="1:21" x14ac:dyDescent="0.25">
      <c r="A437" s="41" t="s">
        <v>57</v>
      </c>
      <c r="B437" s="44" t="s">
        <v>56</v>
      </c>
      <c r="C437" s="19" t="s">
        <v>1</v>
      </c>
      <c r="D437" s="40">
        <v>0</v>
      </c>
      <c r="E437" s="40">
        <v>0</v>
      </c>
      <c r="F437" s="40">
        <v>0</v>
      </c>
      <c r="G437" s="18">
        <v>0</v>
      </c>
      <c r="H437" s="18">
        <v>0</v>
      </c>
      <c r="I437" s="18">
        <v>0</v>
      </c>
      <c r="J437" s="18">
        <v>0</v>
      </c>
      <c r="K437" s="18">
        <v>0</v>
      </c>
      <c r="L437" s="18">
        <v>0</v>
      </c>
      <c r="M437" s="18">
        <v>0</v>
      </c>
      <c r="N437" s="18">
        <v>0</v>
      </c>
      <c r="O437" s="18">
        <v>0</v>
      </c>
      <c r="P437" s="18">
        <v>0</v>
      </c>
      <c r="Q437" s="18" t="s">
        <v>0</v>
      </c>
      <c r="R437" s="18">
        <v>0</v>
      </c>
      <c r="S437" s="18" t="s">
        <v>0</v>
      </c>
      <c r="T437" s="39">
        <f t="shared" si="26"/>
        <v>0</v>
      </c>
      <c r="U437" s="38">
        <f t="shared" si="27"/>
        <v>0</v>
      </c>
    </row>
    <row r="438" spans="1:21" x14ac:dyDescent="0.25">
      <c r="A438" s="41" t="s">
        <v>55</v>
      </c>
      <c r="B438" s="44" t="s">
        <v>54</v>
      </c>
      <c r="C438" s="19" t="s">
        <v>1</v>
      </c>
      <c r="D438" s="40">
        <v>0</v>
      </c>
      <c r="E438" s="40">
        <v>0</v>
      </c>
      <c r="F438" s="40">
        <v>0</v>
      </c>
      <c r="G438" s="18">
        <v>0</v>
      </c>
      <c r="H438" s="18">
        <v>0</v>
      </c>
      <c r="I438" s="18">
        <v>0</v>
      </c>
      <c r="J438" s="18">
        <v>0</v>
      </c>
      <c r="K438" s="18">
        <v>0</v>
      </c>
      <c r="L438" s="18">
        <v>0</v>
      </c>
      <c r="M438" s="18">
        <v>-1.1641532182693482E-13</v>
      </c>
      <c r="N438" s="18">
        <v>0</v>
      </c>
      <c r="O438" s="18">
        <v>1.1641532182693482E-13</v>
      </c>
      <c r="P438" s="18">
        <v>0</v>
      </c>
      <c r="Q438" s="18" t="s">
        <v>0</v>
      </c>
      <c r="R438" s="18">
        <v>-1.1641532182693482E-13</v>
      </c>
      <c r="S438" s="18" t="s">
        <v>0</v>
      </c>
      <c r="T438" s="39">
        <f t="shared" si="26"/>
        <v>-1.1641532182693482E-13</v>
      </c>
      <c r="U438" s="38">
        <f t="shared" si="27"/>
        <v>0</v>
      </c>
    </row>
    <row r="439" spans="1:21" x14ac:dyDescent="0.25">
      <c r="A439" s="41" t="s">
        <v>53</v>
      </c>
      <c r="B439" s="44" t="s">
        <v>52</v>
      </c>
      <c r="C439" s="19" t="s">
        <v>1</v>
      </c>
      <c r="D439" s="40">
        <v>0</v>
      </c>
      <c r="E439" s="40">
        <v>21.95973199999996</v>
      </c>
      <c r="F439" s="40">
        <v>0</v>
      </c>
      <c r="G439" s="18">
        <v>7.2298700000000826</v>
      </c>
      <c r="H439" s="18">
        <v>0</v>
      </c>
      <c r="I439" s="18">
        <v>0</v>
      </c>
      <c r="J439" s="18">
        <v>0</v>
      </c>
      <c r="K439" s="18">
        <v>2.9103830456733704E-14</v>
      </c>
      <c r="L439" s="18">
        <v>0</v>
      </c>
      <c r="M439" s="18">
        <v>1.1641532182693482E-13</v>
      </c>
      <c r="N439" s="18">
        <v>0</v>
      </c>
      <c r="O439" s="18">
        <v>1.1641532182693482E-13</v>
      </c>
      <c r="P439" s="18">
        <v>-5.8207660913467408E-14</v>
      </c>
      <c r="Q439" s="18" t="s">
        <v>0</v>
      </c>
      <c r="R439" s="18">
        <v>-8.7311491370201113E-14</v>
      </c>
      <c r="S439" s="18" t="s">
        <v>0</v>
      </c>
      <c r="T439" s="39">
        <f t="shared" si="26"/>
        <v>-1.4551915228366852E-13</v>
      </c>
      <c r="U439" s="38">
        <f t="shared" si="27"/>
        <v>2.6193447411060336E-13</v>
      </c>
    </row>
    <row r="440" spans="1:21" x14ac:dyDescent="0.25">
      <c r="A440" s="41" t="s">
        <v>51</v>
      </c>
      <c r="B440" s="43" t="s">
        <v>50</v>
      </c>
      <c r="C440" s="19" t="s">
        <v>1</v>
      </c>
      <c r="D440" s="40">
        <v>0</v>
      </c>
      <c r="E440" s="40">
        <v>0</v>
      </c>
      <c r="F440" s="40">
        <v>0</v>
      </c>
      <c r="G440" s="18">
        <v>0</v>
      </c>
      <c r="H440" s="18">
        <v>0</v>
      </c>
      <c r="I440" s="18">
        <v>0</v>
      </c>
      <c r="J440" s="18">
        <v>0</v>
      </c>
      <c r="K440" s="18">
        <v>0</v>
      </c>
      <c r="L440" s="18">
        <v>0</v>
      </c>
      <c r="M440" s="18">
        <v>0</v>
      </c>
      <c r="N440" s="18">
        <v>0</v>
      </c>
      <c r="O440" s="18">
        <v>0</v>
      </c>
      <c r="P440" s="18">
        <v>0</v>
      </c>
      <c r="Q440" s="18" t="s">
        <v>0</v>
      </c>
      <c r="R440" s="18">
        <v>0</v>
      </c>
      <c r="S440" s="18" t="s">
        <v>0</v>
      </c>
      <c r="T440" s="39">
        <f t="shared" si="26"/>
        <v>0</v>
      </c>
      <c r="U440" s="38">
        <f t="shared" si="27"/>
        <v>0</v>
      </c>
    </row>
    <row r="441" spans="1:21" x14ac:dyDescent="0.25">
      <c r="A441" s="41" t="s">
        <v>49</v>
      </c>
      <c r="B441" s="26" t="s">
        <v>48</v>
      </c>
      <c r="C441" s="19" t="s">
        <v>1</v>
      </c>
      <c r="D441" s="40">
        <v>0</v>
      </c>
      <c r="E441" s="40">
        <v>0</v>
      </c>
      <c r="F441" s="40">
        <v>0</v>
      </c>
      <c r="G441" s="18">
        <v>0</v>
      </c>
      <c r="H441" s="18">
        <v>0</v>
      </c>
      <c r="I441" s="18">
        <v>0</v>
      </c>
      <c r="J441" s="18">
        <v>0</v>
      </c>
      <c r="K441" s="18">
        <v>0</v>
      </c>
      <c r="L441" s="18">
        <v>0</v>
      </c>
      <c r="M441" s="18">
        <v>0</v>
      </c>
      <c r="N441" s="18">
        <v>0</v>
      </c>
      <c r="O441" s="18">
        <v>0</v>
      </c>
      <c r="P441" s="18">
        <v>0</v>
      </c>
      <c r="Q441" s="18" t="s">
        <v>0</v>
      </c>
      <c r="R441" s="18">
        <v>0</v>
      </c>
      <c r="S441" s="18" t="s">
        <v>0</v>
      </c>
      <c r="T441" s="39">
        <f t="shared" si="26"/>
        <v>0</v>
      </c>
      <c r="U441" s="38">
        <f t="shared" si="27"/>
        <v>0</v>
      </c>
    </row>
    <row r="442" spans="1:21" x14ac:dyDescent="0.25">
      <c r="A442" s="41" t="s">
        <v>47</v>
      </c>
      <c r="B442" s="26" t="s">
        <v>46</v>
      </c>
      <c r="C442" s="19" t="s">
        <v>1</v>
      </c>
      <c r="D442" s="40">
        <v>0</v>
      </c>
      <c r="E442" s="40">
        <v>0</v>
      </c>
      <c r="F442" s="40">
        <v>0</v>
      </c>
      <c r="G442" s="18">
        <v>0</v>
      </c>
      <c r="H442" s="18">
        <v>0</v>
      </c>
      <c r="I442" s="18">
        <v>0</v>
      </c>
      <c r="J442" s="18">
        <v>0</v>
      </c>
      <c r="K442" s="18">
        <v>0</v>
      </c>
      <c r="L442" s="18">
        <v>0</v>
      </c>
      <c r="M442" s="18">
        <v>0</v>
      </c>
      <c r="N442" s="18">
        <v>0</v>
      </c>
      <c r="O442" s="18">
        <v>0</v>
      </c>
      <c r="P442" s="18">
        <v>0</v>
      </c>
      <c r="Q442" s="18" t="s">
        <v>0</v>
      </c>
      <c r="R442" s="18">
        <v>0</v>
      </c>
      <c r="S442" s="18" t="s">
        <v>0</v>
      </c>
      <c r="T442" s="39">
        <f t="shared" si="26"/>
        <v>0</v>
      </c>
      <c r="U442" s="38">
        <f t="shared" si="27"/>
        <v>0</v>
      </c>
    </row>
    <row r="443" spans="1:21" x14ac:dyDescent="0.25">
      <c r="A443" s="41" t="s">
        <v>45</v>
      </c>
      <c r="B443" s="26" t="s">
        <v>44</v>
      </c>
      <c r="C443" s="19" t="s">
        <v>1</v>
      </c>
      <c r="D443" s="40">
        <v>0</v>
      </c>
      <c r="E443" s="40">
        <v>0</v>
      </c>
      <c r="F443" s="40">
        <v>0</v>
      </c>
      <c r="G443" s="18">
        <v>0</v>
      </c>
      <c r="H443" s="18">
        <v>0</v>
      </c>
      <c r="I443" s="18">
        <v>0</v>
      </c>
      <c r="J443" s="18">
        <v>0</v>
      </c>
      <c r="K443" s="18">
        <v>0</v>
      </c>
      <c r="L443" s="18">
        <v>0</v>
      </c>
      <c r="M443" s="18">
        <v>0</v>
      </c>
      <c r="N443" s="18">
        <v>0</v>
      </c>
      <c r="O443" s="18">
        <v>0</v>
      </c>
      <c r="P443" s="18">
        <v>0</v>
      </c>
      <c r="Q443" s="18" t="s">
        <v>0</v>
      </c>
      <c r="R443" s="18">
        <v>0</v>
      </c>
      <c r="S443" s="18" t="s">
        <v>0</v>
      </c>
      <c r="T443" s="39">
        <f t="shared" si="26"/>
        <v>0</v>
      </c>
      <c r="U443" s="38">
        <f t="shared" si="27"/>
        <v>0</v>
      </c>
    </row>
    <row r="444" spans="1:21" x14ac:dyDescent="0.25">
      <c r="A444" s="41" t="s">
        <v>43</v>
      </c>
      <c r="B444" s="26" t="s">
        <v>42</v>
      </c>
      <c r="C444" s="19" t="s">
        <v>1</v>
      </c>
      <c r="D444" s="40">
        <v>0</v>
      </c>
      <c r="E444" s="40">
        <v>0</v>
      </c>
      <c r="F444" s="40">
        <v>0</v>
      </c>
      <c r="G444" s="18">
        <v>0</v>
      </c>
      <c r="H444" s="18">
        <v>0</v>
      </c>
      <c r="I444" s="18">
        <v>0</v>
      </c>
      <c r="J444" s="18">
        <v>0</v>
      </c>
      <c r="K444" s="18">
        <v>0</v>
      </c>
      <c r="L444" s="18">
        <v>0</v>
      </c>
      <c r="M444" s="18">
        <v>0</v>
      </c>
      <c r="N444" s="18">
        <v>0</v>
      </c>
      <c r="O444" s="18">
        <v>0</v>
      </c>
      <c r="P444" s="18">
        <v>0</v>
      </c>
      <c r="Q444" s="18" t="s">
        <v>0</v>
      </c>
      <c r="R444" s="18">
        <v>0</v>
      </c>
      <c r="S444" s="18" t="s">
        <v>0</v>
      </c>
      <c r="T444" s="39">
        <f t="shared" ref="T444:T451" si="28">IFERROR(H444+J444+L444+N444+P444+R444+0+0,"-")</f>
        <v>0</v>
      </c>
      <c r="U444" s="38">
        <f t="shared" ref="U444:U451" si="29">IFERROR(I444+K444+M444+O444,"-")</f>
        <v>0</v>
      </c>
    </row>
    <row r="445" spans="1:21" x14ac:dyDescent="0.25">
      <c r="A445" s="41" t="s">
        <v>41</v>
      </c>
      <c r="B445" s="26" t="s">
        <v>40</v>
      </c>
      <c r="C445" s="19" t="s">
        <v>1</v>
      </c>
      <c r="D445" s="40">
        <v>0</v>
      </c>
      <c r="E445" s="40">
        <v>0</v>
      </c>
      <c r="F445" s="40">
        <v>0</v>
      </c>
      <c r="G445" s="18">
        <v>0</v>
      </c>
      <c r="H445" s="18">
        <v>0</v>
      </c>
      <c r="I445" s="18">
        <v>0</v>
      </c>
      <c r="J445" s="18">
        <v>0</v>
      </c>
      <c r="K445" s="18">
        <v>0</v>
      </c>
      <c r="L445" s="18">
        <v>0</v>
      </c>
      <c r="M445" s="18">
        <v>0</v>
      </c>
      <c r="N445" s="18">
        <v>0</v>
      </c>
      <c r="O445" s="18">
        <v>0</v>
      </c>
      <c r="P445" s="18">
        <v>0</v>
      </c>
      <c r="Q445" s="18" t="s">
        <v>0</v>
      </c>
      <c r="R445" s="18">
        <v>0</v>
      </c>
      <c r="S445" s="18" t="s">
        <v>0</v>
      </c>
      <c r="T445" s="39">
        <f t="shared" si="28"/>
        <v>0</v>
      </c>
      <c r="U445" s="38">
        <f t="shared" si="29"/>
        <v>0</v>
      </c>
    </row>
    <row r="446" spans="1:21" x14ac:dyDescent="0.25">
      <c r="A446" s="41" t="s">
        <v>39</v>
      </c>
      <c r="B446" s="20" t="s">
        <v>38</v>
      </c>
      <c r="C446" s="19" t="s">
        <v>1</v>
      </c>
      <c r="D446" s="40">
        <v>0</v>
      </c>
      <c r="E446" s="40">
        <v>0</v>
      </c>
      <c r="F446" s="40">
        <v>0</v>
      </c>
      <c r="G446" s="18">
        <v>0</v>
      </c>
      <c r="H446" s="18">
        <v>0</v>
      </c>
      <c r="I446" s="18">
        <v>0</v>
      </c>
      <c r="J446" s="18">
        <v>0</v>
      </c>
      <c r="K446" s="18">
        <v>0</v>
      </c>
      <c r="L446" s="18">
        <v>0</v>
      </c>
      <c r="M446" s="18">
        <v>0</v>
      </c>
      <c r="N446" s="18">
        <v>0</v>
      </c>
      <c r="O446" s="18">
        <v>0</v>
      </c>
      <c r="P446" s="18">
        <v>0</v>
      </c>
      <c r="Q446" s="18" t="s">
        <v>0</v>
      </c>
      <c r="R446" s="18">
        <v>0</v>
      </c>
      <c r="S446" s="18" t="s">
        <v>0</v>
      </c>
      <c r="T446" s="39">
        <f t="shared" si="28"/>
        <v>0</v>
      </c>
      <c r="U446" s="38">
        <f t="shared" si="29"/>
        <v>0</v>
      </c>
    </row>
    <row r="447" spans="1:21" ht="29.25" customHeight="1" x14ac:dyDescent="0.25">
      <c r="A447" s="41" t="s">
        <v>37</v>
      </c>
      <c r="B447" s="27" t="s">
        <v>36</v>
      </c>
      <c r="C447" s="19" t="s">
        <v>1</v>
      </c>
      <c r="D447" s="42">
        <v>0</v>
      </c>
      <c r="E447" s="42">
        <v>0</v>
      </c>
      <c r="F447" s="42">
        <v>0</v>
      </c>
      <c r="G447" s="18">
        <v>0</v>
      </c>
      <c r="H447" s="18">
        <v>0</v>
      </c>
      <c r="I447" s="18">
        <v>0</v>
      </c>
      <c r="J447" s="18">
        <v>0</v>
      </c>
      <c r="K447" s="18">
        <v>0</v>
      </c>
      <c r="L447" s="18">
        <v>0</v>
      </c>
      <c r="M447" s="18">
        <v>0</v>
      </c>
      <c r="N447" s="18">
        <v>0</v>
      </c>
      <c r="O447" s="18">
        <v>0</v>
      </c>
      <c r="P447" s="18">
        <v>0</v>
      </c>
      <c r="Q447" s="18" t="s">
        <v>0</v>
      </c>
      <c r="R447" s="18">
        <v>0</v>
      </c>
      <c r="S447" s="18" t="s">
        <v>0</v>
      </c>
      <c r="T447" s="39">
        <f t="shared" si="28"/>
        <v>0</v>
      </c>
      <c r="U447" s="38">
        <f t="shared" si="29"/>
        <v>0</v>
      </c>
    </row>
    <row r="448" spans="1:21" x14ac:dyDescent="0.25">
      <c r="A448" s="41" t="s">
        <v>35</v>
      </c>
      <c r="B448" s="20" t="s">
        <v>34</v>
      </c>
      <c r="C448" s="19" t="s">
        <v>1</v>
      </c>
      <c r="D448" s="42">
        <v>0</v>
      </c>
      <c r="E448" s="42">
        <v>0</v>
      </c>
      <c r="F448" s="42">
        <v>0</v>
      </c>
      <c r="G448" s="18">
        <v>0</v>
      </c>
      <c r="H448" s="18">
        <v>0</v>
      </c>
      <c r="I448" s="18">
        <v>0</v>
      </c>
      <c r="J448" s="18">
        <v>0</v>
      </c>
      <c r="K448" s="18">
        <v>0</v>
      </c>
      <c r="L448" s="18">
        <v>0</v>
      </c>
      <c r="M448" s="18">
        <v>0</v>
      </c>
      <c r="N448" s="18">
        <v>0</v>
      </c>
      <c r="O448" s="18">
        <v>0</v>
      </c>
      <c r="P448" s="18">
        <v>0</v>
      </c>
      <c r="Q448" s="18" t="s">
        <v>0</v>
      </c>
      <c r="R448" s="18">
        <v>0</v>
      </c>
      <c r="S448" s="18" t="s">
        <v>0</v>
      </c>
      <c r="T448" s="39">
        <f t="shared" si="28"/>
        <v>0</v>
      </c>
      <c r="U448" s="38">
        <f t="shared" si="29"/>
        <v>0</v>
      </c>
    </row>
    <row r="449" spans="1:21" ht="31.5" x14ac:dyDescent="0.25">
      <c r="A449" s="41" t="s">
        <v>33</v>
      </c>
      <c r="B449" s="27" t="s">
        <v>32</v>
      </c>
      <c r="C449" s="19" t="s">
        <v>1</v>
      </c>
      <c r="D449" s="42">
        <v>0</v>
      </c>
      <c r="E449" s="42">
        <v>0</v>
      </c>
      <c r="F449" s="42">
        <v>0</v>
      </c>
      <c r="G449" s="18">
        <v>0</v>
      </c>
      <c r="H449" s="18">
        <v>0</v>
      </c>
      <c r="I449" s="18">
        <v>0</v>
      </c>
      <c r="J449" s="18">
        <v>0</v>
      </c>
      <c r="K449" s="18">
        <v>0</v>
      </c>
      <c r="L449" s="18">
        <v>0</v>
      </c>
      <c r="M449" s="18">
        <v>0</v>
      </c>
      <c r="N449" s="18">
        <v>0</v>
      </c>
      <c r="O449" s="18">
        <v>0</v>
      </c>
      <c r="P449" s="18">
        <v>0</v>
      </c>
      <c r="Q449" s="18" t="s">
        <v>0</v>
      </c>
      <c r="R449" s="18">
        <v>0</v>
      </c>
      <c r="S449" s="18" t="s">
        <v>0</v>
      </c>
      <c r="T449" s="39">
        <f t="shared" si="28"/>
        <v>0</v>
      </c>
      <c r="U449" s="38">
        <f t="shared" si="29"/>
        <v>0</v>
      </c>
    </row>
    <row r="450" spans="1:21" x14ac:dyDescent="0.25">
      <c r="A450" s="41" t="s">
        <v>31</v>
      </c>
      <c r="B450" s="26" t="s">
        <v>30</v>
      </c>
      <c r="C450" s="19" t="s">
        <v>1</v>
      </c>
      <c r="D450" s="40">
        <v>0</v>
      </c>
      <c r="E450" s="40">
        <v>0</v>
      </c>
      <c r="F450" s="40">
        <v>0</v>
      </c>
      <c r="G450" s="18">
        <v>0</v>
      </c>
      <c r="H450" s="18">
        <v>0</v>
      </c>
      <c r="I450" s="18">
        <v>0</v>
      </c>
      <c r="J450" s="18">
        <v>0</v>
      </c>
      <c r="K450" s="18">
        <v>0</v>
      </c>
      <c r="L450" s="18">
        <v>0</v>
      </c>
      <c r="M450" s="18">
        <v>0</v>
      </c>
      <c r="N450" s="18">
        <v>0</v>
      </c>
      <c r="O450" s="18">
        <v>0</v>
      </c>
      <c r="P450" s="18">
        <v>0</v>
      </c>
      <c r="Q450" s="18" t="s">
        <v>0</v>
      </c>
      <c r="R450" s="18">
        <v>0</v>
      </c>
      <c r="S450" s="18" t="s">
        <v>0</v>
      </c>
      <c r="T450" s="39">
        <f t="shared" si="28"/>
        <v>0</v>
      </c>
      <c r="U450" s="38">
        <f t="shared" si="29"/>
        <v>0</v>
      </c>
    </row>
    <row r="451" spans="1:21" ht="16.5" thickBot="1" x14ac:dyDescent="0.3">
      <c r="A451" s="37" t="s">
        <v>29</v>
      </c>
      <c r="B451" s="13" t="s">
        <v>28</v>
      </c>
      <c r="C451" s="12" t="s">
        <v>1</v>
      </c>
      <c r="D451" s="36">
        <v>0</v>
      </c>
      <c r="E451" s="36">
        <v>0</v>
      </c>
      <c r="F451" s="36">
        <v>0</v>
      </c>
      <c r="G451" s="11">
        <v>0</v>
      </c>
      <c r="H451" s="11">
        <v>0</v>
      </c>
      <c r="I451" s="11">
        <v>0</v>
      </c>
      <c r="J451" s="11">
        <v>0</v>
      </c>
      <c r="K451" s="11">
        <v>0</v>
      </c>
      <c r="L451" s="11">
        <v>0</v>
      </c>
      <c r="M451" s="11">
        <v>0</v>
      </c>
      <c r="N451" s="11">
        <v>0</v>
      </c>
      <c r="O451" s="11">
        <v>0</v>
      </c>
      <c r="P451" s="11">
        <v>0</v>
      </c>
      <c r="Q451" s="11" t="s">
        <v>0</v>
      </c>
      <c r="R451" s="11">
        <v>0</v>
      </c>
      <c r="S451" s="11" t="s">
        <v>0</v>
      </c>
      <c r="T451" s="35">
        <f t="shared" si="28"/>
        <v>0</v>
      </c>
      <c r="U451" s="34">
        <f t="shared" si="29"/>
        <v>0</v>
      </c>
    </row>
    <row r="452" spans="1:21" x14ac:dyDescent="0.25">
      <c r="A452" s="33" t="s">
        <v>27</v>
      </c>
      <c r="B452" s="32" t="s">
        <v>26</v>
      </c>
      <c r="C452" s="31" t="s">
        <v>0</v>
      </c>
      <c r="D452" s="29" t="s">
        <v>10</v>
      </c>
      <c r="E452" s="30" t="s">
        <v>10</v>
      </c>
      <c r="F452" s="30" t="s">
        <v>10</v>
      </c>
      <c r="G452" s="30" t="s">
        <v>10</v>
      </c>
      <c r="H452" s="30" t="s">
        <v>10</v>
      </c>
      <c r="I452" s="30" t="s">
        <v>11</v>
      </c>
      <c r="J452" s="30" t="s">
        <v>10</v>
      </c>
      <c r="K452" s="30" t="s">
        <v>11</v>
      </c>
      <c r="L452" s="30" t="s">
        <v>10</v>
      </c>
      <c r="M452" s="30" t="s">
        <v>11</v>
      </c>
      <c r="N452" s="30" t="s">
        <v>10</v>
      </c>
      <c r="O452" s="30" t="s">
        <v>11</v>
      </c>
      <c r="P452" s="30" t="s">
        <v>11</v>
      </c>
      <c r="Q452" s="30" t="s">
        <v>11</v>
      </c>
      <c r="R452" s="30" t="s">
        <v>11</v>
      </c>
      <c r="S452" s="30" t="s">
        <v>11</v>
      </c>
      <c r="T452" s="29" t="s">
        <v>11</v>
      </c>
      <c r="U452" s="28" t="s">
        <v>11</v>
      </c>
    </row>
    <row r="453" spans="1:21" ht="34.5" customHeight="1" x14ac:dyDescent="0.25">
      <c r="A453" s="21" t="s">
        <v>25</v>
      </c>
      <c r="B453" s="26" t="s">
        <v>24</v>
      </c>
      <c r="C453" s="19" t="s">
        <v>1</v>
      </c>
      <c r="D453" s="18">
        <v>339.933944</v>
      </c>
      <c r="E453" s="18">
        <v>648.564303</v>
      </c>
      <c r="F453" s="18">
        <v>585.28932200000008</v>
      </c>
      <c r="G453" s="17">
        <v>671.73795700000005</v>
      </c>
      <c r="H453" s="17">
        <v>663.80960599999992</v>
      </c>
      <c r="I453" s="17">
        <v>711.89837</v>
      </c>
      <c r="J453" s="17">
        <v>591.24801799999989</v>
      </c>
      <c r="K453" s="17">
        <v>641.91166199999998</v>
      </c>
      <c r="L453" s="17">
        <v>642.81598699999995</v>
      </c>
      <c r="M453" s="17">
        <v>596.65726200000006</v>
      </c>
      <c r="N453" s="17">
        <v>504.43477399999995</v>
      </c>
      <c r="O453" s="17">
        <v>774.47187999999994</v>
      </c>
      <c r="P453" s="17">
        <v>531.88632300000006</v>
      </c>
      <c r="Q453" s="17" t="s">
        <v>0</v>
      </c>
      <c r="R453" s="17">
        <v>642.34544699999992</v>
      </c>
      <c r="S453" s="17" t="s">
        <v>0</v>
      </c>
      <c r="T453" s="16">
        <f t="shared" ref="T453:T458" si="30">IFERROR(H453+J453+L453+N453+P453+R453+0+0,"-")</f>
        <v>3576.5401549999997</v>
      </c>
      <c r="U453" s="15">
        <f t="shared" ref="U453:U458" si="31">IFERROR(I453+K453+M453+O453,"-")</f>
        <v>2724.9391740000001</v>
      </c>
    </row>
    <row r="454" spans="1:21" x14ac:dyDescent="0.25">
      <c r="A454" s="21" t="s">
        <v>23</v>
      </c>
      <c r="B454" s="20" t="s">
        <v>22</v>
      </c>
      <c r="C454" s="19" t="s">
        <v>1</v>
      </c>
      <c r="D454" s="18">
        <v>339.933944</v>
      </c>
      <c r="E454" s="18">
        <v>540.97561799999994</v>
      </c>
      <c r="F454" s="18">
        <v>479.5429426724254</v>
      </c>
      <c r="G454" s="17">
        <v>567.84136300000011</v>
      </c>
      <c r="H454" s="17">
        <v>450.81051887902368</v>
      </c>
      <c r="I454" s="17">
        <v>507.49623386500366</v>
      </c>
      <c r="J454" s="17">
        <v>470.32091952057038</v>
      </c>
      <c r="K454" s="17">
        <v>514.33446005079747</v>
      </c>
      <c r="L454" s="17">
        <v>518.21928894665211</v>
      </c>
      <c r="M454" s="17">
        <v>464.45454741364222</v>
      </c>
      <c r="N454" s="17">
        <v>379.83807594665211</v>
      </c>
      <c r="O454" s="17">
        <v>637.13061509479724</v>
      </c>
      <c r="P454" s="17">
        <v>390.39025921479737</v>
      </c>
      <c r="Q454" s="17" t="s">
        <v>0</v>
      </c>
      <c r="R454" s="17">
        <v>496.46184221479734</v>
      </c>
      <c r="S454" s="17" t="s">
        <v>0</v>
      </c>
      <c r="T454" s="16">
        <f t="shared" si="30"/>
        <v>2706.040904722493</v>
      </c>
      <c r="U454" s="15">
        <f t="shared" si="31"/>
        <v>2123.4158564242407</v>
      </c>
    </row>
    <row r="455" spans="1:21" ht="33.75" customHeight="1" x14ac:dyDescent="0.25">
      <c r="A455" s="21" t="s">
        <v>21</v>
      </c>
      <c r="B455" s="27" t="s">
        <v>20</v>
      </c>
      <c r="C455" s="19" t="s">
        <v>1</v>
      </c>
      <c r="D455" s="18">
        <v>93.603883999999994</v>
      </c>
      <c r="E455" s="18">
        <v>285.67509356660162</v>
      </c>
      <c r="F455" s="18">
        <v>246.5635929597349</v>
      </c>
      <c r="G455" s="17">
        <v>334.86201328730959</v>
      </c>
      <c r="H455" s="17">
        <v>217.83116916633318</v>
      </c>
      <c r="I455" s="17">
        <v>436.21926708042929</v>
      </c>
      <c r="J455" s="17">
        <v>237.34156980787989</v>
      </c>
      <c r="K455" s="17">
        <v>443.0574932662231</v>
      </c>
      <c r="L455" s="17">
        <v>285.23993923396165</v>
      </c>
      <c r="M455" s="17">
        <v>393.17758062906785</v>
      </c>
      <c r="N455" s="17">
        <v>146.85872623396162</v>
      </c>
      <c r="O455" s="17">
        <v>565.85364831022287</v>
      </c>
      <c r="P455" s="17">
        <v>319.113292430223</v>
      </c>
      <c r="Q455" s="17" t="s">
        <v>0</v>
      </c>
      <c r="R455" s="17">
        <v>425.18487543022297</v>
      </c>
      <c r="S455" s="17" t="s">
        <v>0</v>
      </c>
      <c r="T455" s="16">
        <f t="shared" si="30"/>
        <v>1631.5695723025824</v>
      </c>
      <c r="U455" s="15">
        <f t="shared" si="31"/>
        <v>1838.3079892859432</v>
      </c>
    </row>
    <row r="456" spans="1:21" ht="81.75" customHeight="1" x14ac:dyDescent="0.25">
      <c r="A456" s="21" t="s">
        <v>19</v>
      </c>
      <c r="B456" s="27" t="s">
        <v>18</v>
      </c>
      <c r="C456" s="19" t="s">
        <v>1</v>
      </c>
      <c r="D456" s="16">
        <v>246.33006</v>
      </c>
      <c r="E456" s="18">
        <v>255.30052443339835</v>
      </c>
      <c r="F456" s="18">
        <v>232.97934971269049</v>
      </c>
      <c r="G456" s="17">
        <v>232.97934971269049</v>
      </c>
      <c r="H456" s="17">
        <v>232.97934971269049</v>
      </c>
      <c r="I456" s="17">
        <v>71.276966784574356</v>
      </c>
      <c r="J456" s="17">
        <v>232.97934971269049</v>
      </c>
      <c r="K456" s="17">
        <v>71.276966784574356</v>
      </c>
      <c r="L456" s="17">
        <v>232.97934971269049</v>
      </c>
      <c r="M456" s="17">
        <v>71.276966784574356</v>
      </c>
      <c r="N456" s="17">
        <v>232.97934971269049</v>
      </c>
      <c r="O456" s="17">
        <v>71.276966784574356</v>
      </c>
      <c r="P456" s="17">
        <v>71.276966784574356</v>
      </c>
      <c r="Q456" s="17" t="s">
        <v>0</v>
      </c>
      <c r="R456" s="17">
        <v>71.276966784574356</v>
      </c>
      <c r="S456" s="17" t="s">
        <v>0</v>
      </c>
      <c r="T456" s="16">
        <f t="shared" si="30"/>
        <v>1074.4713324199106</v>
      </c>
      <c r="U456" s="15">
        <f t="shared" si="31"/>
        <v>285.10786713829742</v>
      </c>
    </row>
    <row r="457" spans="1:21" x14ac:dyDescent="0.25">
      <c r="A457" s="21" t="s">
        <v>17</v>
      </c>
      <c r="B457" s="27" t="s">
        <v>16</v>
      </c>
      <c r="C457" s="19" t="s">
        <v>1</v>
      </c>
      <c r="D457" s="16">
        <v>0</v>
      </c>
      <c r="E457" s="18">
        <v>0</v>
      </c>
      <c r="F457" s="18">
        <v>0</v>
      </c>
      <c r="G457" s="17">
        <v>0</v>
      </c>
      <c r="H457" s="17">
        <v>0</v>
      </c>
      <c r="I457" s="17">
        <v>0</v>
      </c>
      <c r="J457" s="17">
        <v>0</v>
      </c>
      <c r="K457" s="17">
        <v>0</v>
      </c>
      <c r="L457" s="17">
        <v>0</v>
      </c>
      <c r="M457" s="17">
        <v>0</v>
      </c>
      <c r="N457" s="17">
        <v>0</v>
      </c>
      <c r="O457" s="17">
        <v>0</v>
      </c>
      <c r="P457" s="17">
        <v>0</v>
      </c>
      <c r="Q457" s="17" t="s">
        <v>0</v>
      </c>
      <c r="R457" s="17">
        <v>0</v>
      </c>
      <c r="S457" s="17" t="s">
        <v>0</v>
      </c>
      <c r="T457" s="16">
        <f t="shared" si="30"/>
        <v>0</v>
      </c>
      <c r="U457" s="15">
        <f t="shared" si="31"/>
        <v>0</v>
      </c>
    </row>
    <row r="458" spans="1:21" x14ac:dyDescent="0.25">
      <c r="A458" s="21" t="s">
        <v>15</v>
      </c>
      <c r="B458" s="20" t="s">
        <v>14</v>
      </c>
      <c r="C458" s="19" t="s">
        <v>1</v>
      </c>
      <c r="D458" s="16">
        <v>0</v>
      </c>
      <c r="E458" s="18">
        <v>107.58868500000005</v>
      </c>
      <c r="F458" s="18">
        <v>105.74637932757467</v>
      </c>
      <c r="G458" s="17">
        <v>103.89659399999999</v>
      </c>
      <c r="H458" s="17">
        <v>212.99908712097627</v>
      </c>
      <c r="I458" s="17">
        <v>204.40213613499637</v>
      </c>
      <c r="J458" s="17">
        <v>120.92709847942952</v>
      </c>
      <c r="K458" s="17">
        <v>127.57720194920252</v>
      </c>
      <c r="L458" s="17">
        <v>124.59669805334782</v>
      </c>
      <c r="M458" s="17">
        <v>132.20271458635781</v>
      </c>
      <c r="N458" s="17">
        <v>124.59669805334782</v>
      </c>
      <c r="O458" s="17">
        <v>137.34126490520271</v>
      </c>
      <c r="P458" s="17">
        <v>141.49606378520269</v>
      </c>
      <c r="Q458" s="17" t="s">
        <v>0</v>
      </c>
      <c r="R458" s="17">
        <v>145.88360478520261</v>
      </c>
      <c r="S458" s="17" t="s">
        <v>0</v>
      </c>
      <c r="T458" s="16">
        <f t="shared" si="30"/>
        <v>870.49925027750669</v>
      </c>
      <c r="U458" s="15">
        <f t="shared" si="31"/>
        <v>601.52331757575939</v>
      </c>
    </row>
    <row r="459" spans="1:21" ht="31.5" x14ac:dyDescent="0.25">
      <c r="A459" s="21" t="s">
        <v>13</v>
      </c>
      <c r="B459" s="26" t="s">
        <v>12</v>
      </c>
      <c r="C459" s="25" t="s">
        <v>0</v>
      </c>
      <c r="D459" s="23" t="s">
        <v>10</v>
      </c>
      <c r="E459" s="24" t="s">
        <v>10</v>
      </c>
      <c r="F459" s="24" t="s">
        <v>10</v>
      </c>
      <c r="G459" s="24" t="s">
        <v>10</v>
      </c>
      <c r="H459" s="24" t="s">
        <v>10</v>
      </c>
      <c r="I459" s="24" t="s">
        <v>11</v>
      </c>
      <c r="J459" s="24" t="s">
        <v>10</v>
      </c>
      <c r="K459" s="24" t="s">
        <v>11</v>
      </c>
      <c r="L459" s="24" t="s">
        <v>10</v>
      </c>
      <c r="M459" s="24" t="s">
        <v>11</v>
      </c>
      <c r="N459" s="24" t="s">
        <v>10</v>
      </c>
      <c r="O459" s="24" t="s">
        <v>11</v>
      </c>
      <c r="P459" s="24" t="s">
        <v>11</v>
      </c>
      <c r="Q459" s="24" t="s">
        <v>11</v>
      </c>
      <c r="R459" s="24" t="s">
        <v>11</v>
      </c>
      <c r="S459" s="24" t="s">
        <v>11</v>
      </c>
      <c r="T459" s="23" t="s">
        <v>10</v>
      </c>
      <c r="U459" s="22" t="s">
        <v>10</v>
      </c>
    </row>
    <row r="460" spans="1:21" x14ac:dyDescent="0.25">
      <c r="A460" s="21" t="s">
        <v>9</v>
      </c>
      <c r="B460" s="20" t="s">
        <v>8</v>
      </c>
      <c r="C460" s="19" t="s">
        <v>1</v>
      </c>
      <c r="D460" s="16">
        <v>0</v>
      </c>
      <c r="E460" s="18">
        <v>0</v>
      </c>
      <c r="F460" s="18">
        <v>0</v>
      </c>
      <c r="G460" s="17">
        <v>0</v>
      </c>
      <c r="H460" s="17">
        <v>0</v>
      </c>
      <c r="I460" s="17">
        <v>0</v>
      </c>
      <c r="J460" s="17">
        <v>0</v>
      </c>
      <c r="K460" s="17">
        <v>0</v>
      </c>
      <c r="L460" s="17">
        <v>0</v>
      </c>
      <c r="M460" s="17">
        <v>0</v>
      </c>
      <c r="N460" s="17">
        <v>0</v>
      </c>
      <c r="O460" s="17">
        <v>0</v>
      </c>
      <c r="P460" s="17">
        <v>0</v>
      </c>
      <c r="Q460" s="17" t="s">
        <v>0</v>
      </c>
      <c r="R460" s="17">
        <v>0</v>
      </c>
      <c r="S460" s="17" t="s">
        <v>0</v>
      </c>
      <c r="T460" s="16">
        <f>IFERROR(H460+J460+L460+N460+P460+R460+0+0,"-")</f>
        <v>0</v>
      </c>
      <c r="U460" s="15">
        <f>IFERROR(I460+K460+M460+O460,"-")</f>
        <v>0</v>
      </c>
    </row>
    <row r="461" spans="1:21" x14ac:dyDescent="0.25">
      <c r="A461" s="21" t="s">
        <v>7</v>
      </c>
      <c r="B461" s="20" t="s">
        <v>6</v>
      </c>
      <c r="C461" s="19" t="s">
        <v>1</v>
      </c>
      <c r="D461" s="16">
        <v>0</v>
      </c>
      <c r="E461" s="18">
        <v>0</v>
      </c>
      <c r="F461" s="18">
        <v>0</v>
      </c>
      <c r="G461" s="17">
        <v>0</v>
      </c>
      <c r="H461" s="17">
        <v>0</v>
      </c>
      <c r="I461" s="17">
        <v>0</v>
      </c>
      <c r="J461" s="17">
        <v>0</v>
      </c>
      <c r="K461" s="17">
        <v>0</v>
      </c>
      <c r="L461" s="17">
        <v>0</v>
      </c>
      <c r="M461" s="17">
        <v>0</v>
      </c>
      <c r="N461" s="17">
        <v>0</v>
      </c>
      <c r="O461" s="17">
        <v>0</v>
      </c>
      <c r="P461" s="17">
        <v>0</v>
      </c>
      <c r="Q461" s="17" t="s">
        <v>0</v>
      </c>
      <c r="R461" s="17">
        <v>0</v>
      </c>
      <c r="S461" s="17" t="s">
        <v>0</v>
      </c>
      <c r="T461" s="16">
        <f>IFERROR(H461+J461+L461+N461+P461+R461+0+0,"-")</f>
        <v>0</v>
      </c>
      <c r="U461" s="15">
        <f>IFERROR(I461+K461+M461+O461,"-")</f>
        <v>0</v>
      </c>
    </row>
    <row r="462" spans="1:21" x14ac:dyDescent="0.25">
      <c r="A462" s="21" t="s">
        <v>5</v>
      </c>
      <c r="B462" s="20" t="s">
        <v>4</v>
      </c>
      <c r="C462" s="19" t="s">
        <v>1</v>
      </c>
      <c r="D462" s="16">
        <v>0</v>
      </c>
      <c r="E462" s="18">
        <v>0</v>
      </c>
      <c r="F462" s="18">
        <v>0</v>
      </c>
      <c r="G462" s="17">
        <v>0</v>
      </c>
      <c r="H462" s="17">
        <v>0</v>
      </c>
      <c r="I462" s="17">
        <v>0</v>
      </c>
      <c r="J462" s="17">
        <v>0</v>
      </c>
      <c r="K462" s="17">
        <v>0</v>
      </c>
      <c r="L462" s="17">
        <v>0</v>
      </c>
      <c r="M462" s="17">
        <v>0</v>
      </c>
      <c r="N462" s="17">
        <v>0</v>
      </c>
      <c r="O462" s="17">
        <v>0</v>
      </c>
      <c r="P462" s="17">
        <v>0</v>
      </c>
      <c r="Q462" s="17" t="s">
        <v>0</v>
      </c>
      <c r="R462" s="17">
        <v>0</v>
      </c>
      <c r="S462" s="17" t="s">
        <v>0</v>
      </c>
      <c r="T462" s="16">
        <f>IFERROR(H462+J462+L462+N462+P462+R462+0+0,"-")</f>
        <v>0</v>
      </c>
      <c r="U462" s="15">
        <f>IFERROR(I462+K462+M462+O462,"-")</f>
        <v>0</v>
      </c>
    </row>
    <row r="463" spans="1:21" ht="48" thickBot="1" x14ac:dyDescent="0.3">
      <c r="A463" s="14" t="s">
        <v>3</v>
      </c>
      <c r="B463" s="13" t="s">
        <v>2</v>
      </c>
      <c r="C463" s="12" t="s">
        <v>1</v>
      </c>
      <c r="D463" s="9">
        <v>27.149637420000001</v>
      </c>
      <c r="E463" s="11">
        <v>32.274547149999997</v>
      </c>
      <c r="F463" s="11" t="s">
        <v>0</v>
      </c>
      <c r="G463" s="10">
        <v>37.120478580000004</v>
      </c>
      <c r="H463" s="10" t="s">
        <v>0</v>
      </c>
      <c r="I463" s="10" t="s">
        <v>0</v>
      </c>
      <c r="J463" s="10" t="s">
        <v>0</v>
      </c>
      <c r="K463" s="10" t="s">
        <v>0</v>
      </c>
      <c r="L463" s="10" t="s">
        <v>0</v>
      </c>
      <c r="M463" s="10" t="s">
        <v>0</v>
      </c>
      <c r="N463" s="10" t="s">
        <v>0</v>
      </c>
      <c r="O463" s="10" t="s">
        <v>0</v>
      </c>
      <c r="P463" s="10" t="s">
        <v>0</v>
      </c>
      <c r="Q463" s="10" t="s">
        <v>0</v>
      </c>
      <c r="R463" s="10" t="s">
        <v>0</v>
      </c>
      <c r="S463" s="10" t="s">
        <v>0</v>
      </c>
      <c r="T463" s="9" t="str">
        <f>IFERROR(H463+J463+L463+N463+P463+R463+0+0,"-")</f>
        <v>-</v>
      </c>
      <c r="U463" s="8" t="str">
        <f>IFERROR(I463+K463+M463+O463,"-")</f>
        <v>-</v>
      </c>
    </row>
    <row r="464" spans="1:21" x14ac:dyDescent="0.25">
      <c r="A464" s="6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</row>
    <row r="465" spans="1:19" x14ac:dyDescent="0.25">
      <c r="A465" s="6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</row>
    <row r="466" spans="1:19" x14ac:dyDescent="0.25">
      <c r="A466" s="6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</row>
    <row r="467" spans="1:19" x14ac:dyDescent="0.25">
      <c r="A467" s="6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</row>
    <row r="468" spans="1:19" x14ac:dyDescent="0.25">
      <c r="A468" s="6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</row>
    <row r="469" spans="1:19" x14ac:dyDescent="0.25">
      <c r="A469" s="6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</row>
    <row r="470" spans="1:19" x14ac:dyDescent="0.25">
      <c r="A470" s="6"/>
      <c r="D470" s="2"/>
    </row>
    <row r="471" spans="1:19" x14ac:dyDescent="0.25">
      <c r="A471" s="6"/>
      <c r="D471" s="2"/>
    </row>
    <row r="472" spans="1:19" x14ac:dyDescent="0.25">
      <c r="A472" s="6"/>
      <c r="D472" s="2"/>
    </row>
    <row r="473" spans="1:19" x14ac:dyDescent="0.25">
      <c r="A473" s="6"/>
      <c r="D473" s="2"/>
    </row>
    <row r="474" spans="1:19" x14ac:dyDescent="0.25">
      <c r="A474" s="6"/>
      <c r="D474" s="2"/>
    </row>
    <row r="475" spans="1:19" x14ac:dyDescent="0.25">
      <c r="A475" s="6"/>
      <c r="D475" s="2"/>
    </row>
    <row r="476" spans="1:19" x14ac:dyDescent="0.25">
      <c r="A476" s="6"/>
      <c r="D476" s="2"/>
    </row>
    <row r="477" spans="1:19" x14ac:dyDescent="0.25">
      <c r="A477" s="6"/>
      <c r="D477" s="2"/>
    </row>
    <row r="478" spans="1:19" x14ac:dyDescent="0.25">
      <c r="A478" s="6"/>
      <c r="D478" s="2"/>
    </row>
    <row r="479" spans="1:19" x14ac:dyDescent="0.25">
      <c r="A479" s="6"/>
      <c r="D479" s="2"/>
    </row>
  </sheetData>
  <mergeCells count="35">
    <mergeCell ref="R377:S377"/>
    <mergeCell ref="A375:U376"/>
    <mergeCell ref="A17:U17"/>
    <mergeCell ref="A172:U172"/>
    <mergeCell ref="A325:U325"/>
    <mergeCell ref="P377:Q377"/>
    <mergeCell ref="T377:U377"/>
    <mergeCell ref="P14:Q14"/>
    <mergeCell ref="T14:U14"/>
    <mergeCell ref="R14:S14"/>
    <mergeCell ref="A9:U9"/>
    <mergeCell ref="A1:U2"/>
    <mergeCell ref="A4:U4"/>
    <mergeCell ref="A6:U6"/>
    <mergeCell ref="A7:U7"/>
    <mergeCell ref="A5:S5"/>
    <mergeCell ref="A10:U10"/>
    <mergeCell ref="A13:U13"/>
    <mergeCell ref="A14:A15"/>
    <mergeCell ref="B14:B15"/>
    <mergeCell ref="C14:C15"/>
    <mergeCell ref="F14:G14"/>
    <mergeCell ref="H14:I14"/>
    <mergeCell ref="J14:K14"/>
    <mergeCell ref="L14:M14"/>
    <mergeCell ref="N14:O14"/>
    <mergeCell ref="A380:B380"/>
    <mergeCell ref="L377:M377"/>
    <mergeCell ref="N377:O377"/>
    <mergeCell ref="A377:A378"/>
    <mergeCell ref="B377:B378"/>
    <mergeCell ref="C377:C378"/>
    <mergeCell ref="F377:G377"/>
    <mergeCell ref="H377:I377"/>
    <mergeCell ref="J377:K377"/>
  </mergeCells>
  <pageMargins left="0.31496062992125984" right="0.31496062992125984" top="0.35433070866141736" bottom="0.35433070866141736" header="0.31496062992125984" footer="0.31496062992125984"/>
  <pageSetup paperSize="8" scale="25" fitToHeight="2" orientation="portrait" r:id="rId1"/>
  <rowBreaks count="1" manualBreakCount="1">
    <brk id="24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Костромаэнерго</vt:lpstr>
      <vt:lpstr>Костромаэнерго!Заголовки_для_печати</vt:lpstr>
      <vt:lpstr>Костромаэнерго!Область_печати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Маслеников Валерий Валерьевич</dc:creator>
  <cp:lastModifiedBy>Маслеников Валерий Валерьевич</cp:lastModifiedBy>
  <dcterms:created xsi:type="dcterms:W3CDTF">2025-11-10T13:47:39Z</dcterms:created>
  <dcterms:modified xsi:type="dcterms:W3CDTF">2025-11-10T14:20:42Z</dcterms:modified>
</cp:coreProperties>
</file>